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开关电源资料\安规资料\NEMA SSL 7A\"/>
    </mc:Choice>
  </mc:AlternateContent>
  <bookViews>
    <workbookView xWindow="945" yWindow="0" windowWidth="20430" windowHeight="7500" activeTab="1"/>
  </bookViews>
  <sheets>
    <sheet name="Sheet1" sheetId="1" r:id="rId1"/>
    <sheet name="NEMA test pratice" sheetId="2" r:id="rId2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5" i="2" l="1"/>
  <c r="U45" i="2"/>
  <c r="O45" i="2"/>
  <c r="K45" i="2"/>
  <c r="F45" i="2"/>
  <c r="B45" i="2"/>
  <c r="N90" i="2"/>
  <c r="N92" i="2"/>
  <c r="N91" i="2"/>
  <c r="K92" i="2"/>
  <c r="K91" i="2"/>
  <c r="K90" i="2"/>
  <c r="N82" i="2"/>
  <c r="N81" i="2"/>
  <c r="N80" i="2"/>
  <c r="K82" i="2"/>
  <c r="K81" i="2"/>
  <c r="K80" i="2"/>
  <c r="BA6" i="2"/>
  <c r="BA7" i="2"/>
  <c r="BA8" i="2"/>
  <c r="BA9" i="2"/>
  <c r="BA10" i="2"/>
  <c r="BA11" i="2"/>
  <c r="BA12" i="2"/>
  <c r="BA13" i="2"/>
  <c r="BA14" i="2"/>
  <c r="BA15" i="2"/>
  <c r="BA16" i="2"/>
  <c r="BA17" i="2"/>
  <c r="BA18" i="2"/>
  <c r="BA19" i="2"/>
  <c r="BA20" i="2"/>
  <c r="BA21" i="2"/>
  <c r="BA22" i="2"/>
  <c r="BA23" i="2"/>
  <c r="BA24" i="2"/>
  <c r="AY6" i="2"/>
  <c r="AY7" i="2"/>
  <c r="AY8" i="2"/>
  <c r="AY9" i="2"/>
  <c r="AY10" i="2"/>
  <c r="AY11" i="2"/>
  <c r="AY12" i="2"/>
  <c r="AY13" i="2"/>
  <c r="AY14" i="2"/>
  <c r="AY15" i="2"/>
  <c r="AY16" i="2"/>
  <c r="AY17" i="2"/>
  <c r="AY18" i="2"/>
  <c r="AY19" i="2"/>
  <c r="AY20" i="2"/>
  <c r="AY21" i="2"/>
  <c r="AY22" i="2"/>
  <c r="AY23" i="2"/>
  <c r="AY24" i="2"/>
  <c r="AS6" i="2"/>
  <c r="AS7" i="2"/>
  <c r="AS8" i="2"/>
  <c r="AS9" i="2"/>
  <c r="AS10" i="2"/>
  <c r="AS11" i="2"/>
  <c r="AS12" i="2"/>
  <c r="AS13" i="2"/>
  <c r="AS14" i="2"/>
  <c r="AS15" i="2"/>
  <c r="AS16" i="2"/>
  <c r="AS17" i="2"/>
  <c r="AS18" i="2"/>
  <c r="AS19" i="2"/>
  <c r="AS20" i="2"/>
  <c r="AS21" i="2"/>
  <c r="AS22" i="2"/>
  <c r="AS23" i="2"/>
  <c r="AS24" i="2"/>
  <c r="AQ6" i="2"/>
  <c r="AQ7" i="2"/>
  <c r="AQ8" i="2"/>
  <c r="AQ9" i="2"/>
  <c r="AQ10" i="2"/>
  <c r="AQ11" i="2"/>
  <c r="AQ12" i="2"/>
  <c r="AQ13" i="2"/>
  <c r="AQ14" i="2"/>
  <c r="AQ15" i="2"/>
  <c r="AQ16" i="2"/>
  <c r="AQ17" i="2"/>
  <c r="AQ18" i="2"/>
  <c r="AQ19" i="2"/>
  <c r="AQ20" i="2"/>
  <c r="AQ21" i="2"/>
  <c r="AQ22" i="2"/>
  <c r="AQ23" i="2"/>
  <c r="AQ24" i="2"/>
  <c r="BA5" i="2"/>
  <c r="AY5" i="2"/>
  <c r="AS5" i="2"/>
  <c r="AQ5" i="2"/>
  <c r="AG6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5" i="2"/>
  <c r="AI6" i="2"/>
  <c r="AI7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5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5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5" i="2"/>
  <c r="G27" i="2"/>
  <c r="G26" i="2"/>
  <c r="I27" i="2"/>
  <c r="I26" i="2"/>
  <c r="I28" i="2"/>
  <c r="O27" i="2"/>
  <c r="O26" i="2"/>
  <c r="Q27" i="2"/>
  <c r="Q26" i="2"/>
  <c r="Y27" i="2"/>
  <c r="Y26" i="2"/>
  <c r="AA27" i="2"/>
  <c r="AA26" i="2"/>
  <c r="AI27" i="2"/>
  <c r="AI26" i="2"/>
  <c r="AG27" i="2"/>
  <c r="AG26" i="2"/>
  <c r="AQ27" i="2"/>
  <c r="AQ26" i="2"/>
  <c r="AS27" i="2"/>
  <c r="AS26" i="2"/>
  <c r="AS28" i="2"/>
  <c r="AY27" i="2"/>
  <c r="AY26" i="2"/>
  <c r="BA27" i="2"/>
  <c r="BA26" i="2"/>
  <c r="AU6" i="2"/>
  <c r="AU7" i="2"/>
  <c r="AU8" i="2"/>
  <c r="AU9" i="2"/>
  <c r="AU10" i="2"/>
  <c r="AU11" i="2"/>
  <c r="AU12" i="2"/>
  <c r="AU13" i="2"/>
  <c r="AU14" i="2"/>
  <c r="AU15" i="2"/>
  <c r="AU16" i="2"/>
  <c r="AU17" i="2"/>
  <c r="AU18" i="2"/>
  <c r="AU19" i="2"/>
  <c r="AU20" i="2"/>
  <c r="AU21" i="2"/>
  <c r="AU22" i="2"/>
  <c r="AU23" i="2"/>
  <c r="AU24" i="2"/>
  <c r="AU5" i="2"/>
  <c r="AW6" i="2"/>
  <c r="AW7" i="2"/>
  <c r="AW8" i="2"/>
  <c r="AW9" i="2"/>
  <c r="AW10" i="2"/>
  <c r="AW11" i="2"/>
  <c r="AW12" i="2"/>
  <c r="AW13" i="2"/>
  <c r="AW14" i="2"/>
  <c r="AW15" i="2"/>
  <c r="AW16" i="2"/>
  <c r="AW17" i="2"/>
  <c r="AW18" i="2"/>
  <c r="AW19" i="2"/>
  <c r="AW20" i="2"/>
  <c r="AW21" i="2"/>
  <c r="AW22" i="2"/>
  <c r="AW23" i="2"/>
  <c r="AW24" i="2"/>
  <c r="AW5" i="2"/>
  <c r="AO6" i="2"/>
  <c r="AO7" i="2"/>
  <c r="AO8" i="2"/>
  <c r="AO9" i="2"/>
  <c r="AO10" i="2"/>
  <c r="AO11" i="2"/>
  <c r="AO12" i="2"/>
  <c r="AO13" i="2"/>
  <c r="AO14" i="2"/>
  <c r="AO15" i="2"/>
  <c r="AO16" i="2"/>
  <c r="AO17" i="2"/>
  <c r="AO18" i="2"/>
  <c r="AO19" i="2"/>
  <c r="AO20" i="2"/>
  <c r="AO21" i="2"/>
  <c r="AO22" i="2"/>
  <c r="AO23" i="2"/>
  <c r="AO24" i="2"/>
  <c r="AO5" i="2"/>
  <c r="AM6" i="2"/>
  <c r="AM7" i="2"/>
  <c r="AM8" i="2"/>
  <c r="AM9" i="2"/>
  <c r="AM10" i="2"/>
  <c r="AM11" i="2"/>
  <c r="AM12" i="2"/>
  <c r="AM13" i="2"/>
  <c r="AM14" i="2"/>
  <c r="AM15" i="2"/>
  <c r="AM16" i="2"/>
  <c r="AM17" i="2"/>
  <c r="AM18" i="2"/>
  <c r="AM19" i="2"/>
  <c r="AM20" i="2"/>
  <c r="AM21" i="2"/>
  <c r="AM22" i="2"/>
  <c r="AM23" i="2"/>
  <c r="AM24" i="2"/>
  <c r="AM5" i="2"/>
  <c r="AC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5" i="2"/>
  <c r="AE6" i="2"/>
  <c r="AE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5" i="2"/>
  <c r="AY28" i="2"/>
  <c r="AQ28" i="2"/>
  <c r="AI28" i="2"/>
  <c r="O28" i="2"/>
  <c r="U27" i="2"/>
  <c r="U26" i="2"/>
  <c r="AC27" i="2"/>
  <c r="AC26" i="2"/>
  <c r="AC28" i="2"/>
  <c r="AM27" i="2"/>
  <c r="AM26" i="2"/>
  <c r="AO27" i="2"/>
  <c r="AO26" i="2"/>
  <c r="AO28" i="2"/>
  <c r="AW27" i="2"/>
  <c r="AW26" i="2"/>
  <c r="AU27" i="2"/>
  <c r="AU26" i="2"/>
  <c r="AU28" i="2"/>
  <c r="BA28" i="2"/>
  <c r="AG28" i="2"/>
  <c r="AA28" i="2"/>
  <c r="Q28" i="2"/>
  <c r="AE27" i="2"/>
  <c r="AE26" i="2"/>
  <c r="Y28" i="2"/>
  <c r="G28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5" i="2"/>
  <c r="AE28" i="2"/>
  <c r="AM28" i="2"/>
  <c r="U28" i="2"/>
  <c r="W27" i="2"/>
  <c r="W26" i="2"/>
  <c r="AW28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5" i="2"/>
  <c r="M27" i="2"/>
  <c r="M26" i="2"/>
  <c r="W28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6" i="2"/>
  <c r="K5" i="2"/>
  <c r="C5" i="2"/>
  <c r="M28" i="2"/>
  <c r="K27" i="2"/>
  <c r="K26" i="2"/>
  <c r="K28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6" i="2"/>
  <c r="E7" i="2"/>
  <c r="E8" i="2"/>
  <c r="E9" i="2"/>
  <c r="E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E27" i="2"/>
  <c r="E26" i="2"/>
  <c r="C27" i="2"/>
  <c r="C26" i="2"/>
  <c r="C28" i="2"/>
  <c r="E28" i="2"/>
</calcChain>
</file>

<file path=xl/sharedStrings.xml><?xml version="1.0" encoding="utf-8"?>
<sst xmlns="http://schemas.openxmlformats.org/spreadsheetml/2006/main" count="345" uniqueCount="153">
  <si>
    <t>Item</t>
  </si>
  <si>
    <t>Description</t>
  </si>
  <si>
    <t>Reated wattage</t>
  </si>
  <si>
    <t>Rating: Incandescent/Halogen 450W; LED 150W.</t>
  </si>
  <si>
    <t>Forward Phase-control stability</t>
  </si>
  <si>
    <r>
      <t>-Test with mininum dimmer load and rated dimmer load.
-No 2 half-cycle conduction angles vary by more than 10</t>
    </r>
    <r>
      <rPr>
        <vertAlign val="superscript"/>
        <sz val="11"/>
        <color theme="1"/>
        <rFont val="等线"/>
        <family val="2"/>
        <scheme val="minor"/>
      </rPr>
      <t>o</t>
    </r>
    <r>
      <rPr>
        <sz val="11"/>
        <color theme="1"/>
        <rFont val="等线"/>
        <family val="2"/>
        <scheme val="minor"/>
      </rPr>
      <t xml:space="preserve"> from each other over 10 full line cycles</t>
    </r>
  </si>
  <si>
    <t>Inrush current</t>
  </si>
  <si>
    <r>
      <t>-Test under maximun and 90</t>
    </r>
    <r>
      <rPr>
        <vertAlign val="superscript"/>
        <sz val="11"/>
        <color theme="1"/>
        <rFont val="等线"/>
        <family val="2"/>
        <scheme val="minor"/>
      </rPr>
      <t>o</t>
    </r>
    <r>
      <rPr>
        <sz val="11"/>
        <color theme="1"/>
        <rFont val="等线"/>
        <family val="2"/>
        <scheme val="minor"/>
      </rPr>
      <t xml:space="preserve"> conduction angle
-Repeat 10 times
-Component within spec.</t>
    </r>
  </si>
  <si>
    <t>Repetitive peak current</t>
  </si>
  <si>
    <r>
      <t>-Test under 90</t>
    </r>
    <r>
      <rPr>
        <vertAlign val="superscript"/>
        <sz val="11"/>
        <color theme="1"/>
        <rFont val="等线"/>
        <family val="2"/>
        <scheme val="minor"/>
      </rPr>
      <t>o</t>
    </r>
    <r>
      <rPr>
        <sz val="11"/>
        <color theme="1"/>
        <rFont val="等线"/>
        <family val="2"/>
        <scheme val="minor"/>
      </rPr>
      <t xml:space="preserve"> conduction angle with rated dimmer wattage
-Component within spec</t>
    </r>
  </si>
  <si>
    <t>Overlaod</t>
  </si>
  <si>
    <t>Repetitive peak voltage</t>
  </si>
  <si>
    <t>-With mininum load 5W
-Test under 90o conduction angle
-Repetitive peak voltage &lt; 250V.</t>
  </si>
  <si>
    <t>Minimum On-state conduction angle</t>
  </si>
  <si>
    <t>Maximum On-state conduction angle</t>
  </si>
  <si>
    <t>Off-state operation</t>
  </si>
  <si>
    <t>-Peak current under off-state within limits</t>
  </si>
  <si>
    <t>On-state dimmer supply current</t>
  </si>
  <si>
    <r>
      <t>-With 120% of rated dimmer wattage
-Test under maximum and 90</t>
    </r>
    <r>
      <rPr>
        <vertAlign val="superscript"/>
        <sz val="11"/>
        <color theme="1"/>
        <rFont val="等线"/>
        <family val="2"/>
        <scheme val="minor"/>
      </rPr>
      <t>o</t>
    </r>
    <r>
      <rPr>
        <sz val="11"/>
        <color theme="1"/>
        <rFont val="等线"/>
        <family val="2"/>
        <scheme val="minor"/>
      </rPr>
      <t xml:space="preserve"> conduction angle
-Component within spec</t>
    </r>
  </si>
  <si>
    <r>
      <t>-With rated dimmer wattage and 5W
-Minimum conduction angle: 40+/-5</t>
    </r>
    <r>
      <rPr>
        <vertAlign val="superscript"/>
        <sz val="11"/>
        <color theme="1"/>
        <rFont val="等线"/>
        <family val="2"/>
        <scheme val="minor"/>
      </rPr>
      <t>o</t>
    </r>
  </si>
  <si>
    <r>
      <t>-Under specific test condition.
-Dimmer function properly across the range of conduction angles and maximum conduction angle &gt;130</t>
    </r>
    <r>
      <rPr>
        <vertAlign val="superscript"/>
        <sz val="11"/>
        <color theme="1"/>
        <rFont val="等线"/>
        <family val="2"/>
        <scheme val="minor"/>
      </rPr>
      <t>o</t>
    </r>
  </si>
  <si>
    <t>Comment</t>
  </si>
  <si>
    <t>Waveform at output end.</t>
  </si>
  <si>
    <t>-waveform at output end.</t>
  </si>
  <si>
    <r>
      <t>-With rated dimmer wattage and 5W
-Maximum conduction angle: 130</t>
    </r>
    <r>
      <rPr>
        <vertAlign val="superscript"/>
        <sz val="11"/>
        <color theme="1"/>
        <rFont val="等线"/>
        <family val="2"/>
        <scheme val="minor"/>
      </rPr>
      <t>o</t>
    </r>
  </si>
  <si>
    <r>
      <t>-Need test app to set to 90</t>
    </r>
    <r>
      <rPr>
        <vertAlign val="superscript"/>
        <sz val="11"/>
        <color theme="1"/>
        <rFont val="等线"/>
        <family val="2"/>
        <scheme val="minor"/>
      </rPr>
      <t>o</t>
    </r>
    <r>
      <rPr>
        <sz val="11"/>
        <color theme="1"/>
        <rFont val="等线"/>
        <family val="2"/>
        <scheme val="minor"/>
      </rPr>
      <t>; 
- Waveform at input end</t>
    </r>
  </si>
  <si>
    <t>Test data/Results</t>
  </si>
  <si>
    <t>Sample size</t>
  </si>
  <si>
    <t>Test location</t>
  </si>
  <si>
    <t>Certification</t>
  </si>
  <si>
    <t>UL1472</t>
  </si>
  <si>
    <t>FCC</t>
  </si>
  <si>
    <t>Wifi certificated</t>
  </si>
  <si>
    <t>UL</t>
  </si>
  <si>
    <t>Part 15, B</t>
  </si>
  <si>
    <t>EMS</t>
  </si>
  <si>
    <t>Voltage Effects</t>
  </si>
  <si>
    <t>ESD, Air Discharge, Contact Discharge</t>
  </si>
  <si>
    <t>Line Impluse Noise</t>
  </si>
  <si>
    <t>Surge immunity test, Ring/Combination Wave</t>
  </si>
  <si>
    <t>-Over voltage: 110% of norminal, duration 2hrs.
-Under voltage: 85% of norminal, duration 2hrs.</t>
  </si>
  <si>
    <t>-Elestratic air discharge: 8KV
-Electratic dischage- contact: 4KV</t>
  </si>
  <si>
    <t>-2KV</t>
  </si>
  <si>
    <t>-Ring wave 2.5KV; Combination wave 1KV;</t>
  </si>
  <si>
    <t>EMI</t>
  </si>
  <si>
    <t>Conducted emission</t>
  </si>
  <si>
    <t>Radiation emission</t>
  </si>
  <si>
    <t>Thermal</t>
  </si>
  <si>
    <t>Jinpeng define test points;</t>
  </si>
  <si>
    <t>Fllow UL1472 temperature test method.
-1gang, 3gang;
-UL test set up;</t>
  </si>
  <si>
    <t>Safety</t>
  </si>
  <si>
    <t>Performance</t>
  </si>
  <si>
    <t>Input/output Electrical parameters</t>
  </si>
  <si>
    <t>Leakge Current</t>
  </si>
  <si>
    <t>Dielectrical Stress (HIPOT)</t>
  </si>
  <si>
    <t>Component stress analysis</t>
  </si>
  <si>
    <t>Mechanical</t>
  </si>
  <si>
    <t>Dropping test</t>
  </si>
  <si>
    <t>Dimension</t>
  </si>
  <si>
    <t>Sensor (TBD)</t>
  </si>
  <si>
    <t>NEMA SSL7A Compatibility Test</t>
  </si>
  <si>
    <t>CbyGE Dimmer Switch Validation Plan</t>
  </si>
  <si>
    <t>RF</t>
  </si>
  <si>
    <t>Wifi 2.4G</t>
  </si>
  <si>
    <t>BLE</t>
  </si>
  <si>
    <t>Firmware</t>
  </si>
  <si>
    <t>Black box test</t>
  </si>
  <si>
    <t>White box test</t>
  </si>
  <si>
    <t>ALT</t>
  </si>
  <si>
    <t>Temp: 85C, Humidity: 85%</t>
  </si>
  <si>
    <t>DME</t>
  </si>
  <si>
    <t>Full matrix</t>
  </si>
  <si>
    <t>HASA</t>
  </si>
  <si>
    <t>75C</t>
  </si>
  <si>
    <t>Strief</t>
  </si>
  <si>
    <t>-30C~80C</t>
  </si>
  <si>
    <t>Rapid cycle</t>
  </si>
  <si>
    <t>On/Off test, 30s on, 30s off</t>
  </si>
  <si>
    <t xml:space="preserve">Reliability </t>
  </si>
  <si>
    <t>IC Test/Omega test</t>
  </si>
  <si>
    <t>Audible noise</t>
  </si>
  <si>
    <t>TBD</t>
  </si>
  <si>
    <t>Innotech</t>
  </si>
  <si>
    <t>Innotech/CTC</t>
  </si>
  <si>
    <t>3rd party</t>
  </si>
  <si>
    <t xml:space="preserve">-Test load layout on-going. </t>
  </si>
  <si>
    <t>1. NEMA test load send to CTC.</t>
  </si>
  <si>
    <t>2. Samples send to CTC.</t>
  </si>
  <si>
    <t>Half-cycle</t>
  </si>
  <si>
    <t>minimum conduction time/ms</t>
  </si>
  <si>
    <t>Minimum conduction angle</t>
  </si>
  <si>
    <t>Minimum dimming load</t>
  </si>
  <si>
    <t>A.2</t>
  </si>
  <si>
    <t>A.3</t>
  </si>
  <si>
    <t>Maximum conduction time/ms</t>
  </si>
  <si>
    <t>Maximum conduction angle</t>
  </si>
  <si>
    <t>Rated wattage</t>
  </si>
  <si>
    <t>Comments</t>
  </si>
  <si>
    <t>Remove soft-start as worst-case</t>
  </si>
  <si>
    <t>90° conduction angle</t>
  </si>
  <si>
    <t>key compoment spec.</t>
  </si>
  <si>
    <t xml:space="preserve">A.2 </t>
  </si>
  <si>
    <t>120% of the rated wattage</t>
  </si>
  <si>
    <t>minimum dimmer load or 5W</t>
  </si>
  <si>
    <t>Rated dimmer wattage</t>
  </si>
  <si>
    <t>#1 Forward Phase-control stability</t>
  </si>
  <si>
    <t>2# Forward Phase-control stability</t>
  </si>
  <si>
    <t>3# Forward Phase-control stability</t>
  </si>
  <si>
    <t>Maximum conduction angle(A)</t>
  </si>
  <si>
    <t>90° conduction angle(A)</t>
  </si>
  <si>
    <t>average :31.9A</t>
  </si>
  <si>
    <t>#1</t>
  </si>
  <si>
    <t>#2</t>
  </si>
  <si>
    <t>#3</t>
  </si>
  <si>
    <t>average :</t>
  </si>
  <si>
    <t>2#</t>
  </si>
  <si>
    <t>3#</t>
  </si>
  <si>
    <t>174V</t>
  </si>
  <si>
    <t>30A</t>
  </si>
  <si>
    <t>11.3A</t>
  </si>
  <si>
    <t>33.2A</t>
  </si>
  <si>
    <t>18.6A</t>
  </si>
  <si>
    <t>32.5A</t>
  </si>
  <si>
    <t>177V</t>
  </si>
  <si>
    <t>29.9A</t>
  </si>
  <si>
    <t xml:space="preserve">#1 </t>
  </si>
  <si>
    <t xml:space="preserve">#2 </t>
  </si>
  <si>
    <t>178V</t>
  </si>
  <si>
    <t>Result</t>
  </si>
  <si>
    <t>Result(&lt;5 degree)</t>
  </si>
  <si>
    <t>Max angle</t>
  </si>
  <si>
    <t>Min angle</t>
  </si>
  <si>
    <t>OK</t>
  </si>
  <si>
    <t>TRIAC</t>
  </si>
  <si>
    <t>Irms 16A Itsm 16.7ms 160A</t>
  </si>
  <si>
    <t>Vdrm/Vrrm  600V/800V</t>
  </si>
  <si>
    <t>AC 1000V</t>
  </si>
  <si>
    <t xml:space="preserve">limit </t>
  </si>
  <si>
    <t>Limit</t>
  </si>
  <si>
    <t>work well</t>
  </si>
  <si>
    <t>Under 250V</t>
  </si>
  <si>
    <t>Max</t>
  </si>
  <si>
    <t>Minimum dimming load</t>
    <phoneticPr fontId="4" type="noConversion"/>
  </si>
  <si>
    <t>Difference value</t>
    <phoneticPr fontId="4" type="noConversion"/>
  </si>
  <si>
    <t>27.2A</t>
    <phoneticPr fontId="4" type="noConversion"/>
  </si>
  <si>
    <t>250V</t>
    <phoneticPr fontId="4" type="noConversion"/>
  </si>
  <si>
    <t>average :</t>
    <phoneticPr fontId="4" type="noConversion"/>
  </si>
  <si>
    <t>Irms 16A Itsm 16.7ms 160A</t>
    <phoneticPr fontId="4" type="noConversion"/>
  </si>
  <si>
    <t>Inductance</t>
    <phoneticPr fontId="4" type="noConversion"/>
  </si>
  <si>
    <t>Isat 4.5A</t>
    <phoneticPr fontId="4" type="noConversion"/>
  </si>
  <si>
    <t>Repetitive peak current</t>
    <phoneticPr fontId="4" type="noConversion"/>
  </si>
  <si>
    <t>not less than 35 degree</t>
    <phoneticPr fontId="4" type="noConversion"/>
  </si>
  <si>
    <t>greater than or equal to 130 degrees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</si>
</sst>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等线"/>
      <family val="2"/>
      <scheme val="minor"/>
    </font>
    <font>
      <vertAlign val="superscript"/>
      <sz val="11"/>
      <color theme="1"/>
      <name val="等线"/>
      <family val="2"/>
      <scheme val="minor"/>
    </font>
    <font>
      <b/>
      <sz val="18"/>
      <color theme="1"/>
      <name val="等线"/>
      <family val="2"/>
      <scheme val="minor"/>
    </font>
    <font>
      <b/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0" fontId="0" fillId="0" borderId="1" xfId="0" quotePrefix="1" applyBorder="1" applyAlignment="1">
      <alignment wrapText="1"/>
    </xf>
    <xf numFmtId="0" fontId="0" fillId="0" borderId="1" xfId="0" quotePrefix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3" borderId="1" xfId="0" applyFill="1" applyBorder="1"/>
    <xf numFmtId="0" fontId="0" fillId="3" borderId="1" xfId="0" quotePrefix="1" applyFill="1" applyBorder="1" applyAlignment="1">
      <alignment wrapText="1"/>
    </xf>
    <xf numFmtId="0" fontId="0" fillId="3" borderId="1" xfId="0" quotePrefix="1" applyFill="1" applyBorder="1"/>
    <xf numFmtId="0" fontId="0" fillId="3" borderId="1" xfId="0" applyFill="1" applyBorder="1" applyAlignment="1">
      <alignment wrapText="1"/>
    </xf>
    <xf numFmtId="0" fontId="3" fillId="0" borderId="1" xfId="0" applyFont="1" applyFill="1" applyBorder="1" applyAlignment="1">
      <alignment horizontal="left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1" xfId="0" applyFill="1" applyBorder="1"/>
    <xf numFmtId="0" fontId="0" fillId="4" borderId="1" xfId="0" quotePrefix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0" borderId="6" xfId="0" quotePrefix="1" applyBorder="1" applyAlignment="1"/>
    <xf numFmtId="0" fontId="0" fillId="0" borderId="6" xfId="0" applyBorder="1" applyAlignment="1"/>
    <xf numFmtId="0" fontId="0" fillId="0" borderId="7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5" xfId="0" applyBorder="1" applyAlignment="1"/>
    <xf numFmtId="0" fontId="0" fillId="0" borderId="12" xfId="0" applyBorder="1" applyAlignment="1"/>
    <xf numFmtId="0" fontId="0" fillId="0" borderId="11" xfId="0" applyBorder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/>
    <xf numFmtId="0" fontId="0" fillId="0" borderId="10" xfId="0" applyBorder="1" applyAlignment="1"/>
    <xf numFmtId="0" fontId="0" fillId="0" borderId="13" xfId="0" applyBorder="1" applyAlignment="1">
      <alignment horizontal="center"/>
    </xf>
    <xf numFmtId="0" fontId="0" fillId="0" borderId="13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6" borderId="1" xfId="0" applyFill="1" applyBorder="1"/>
    <xf numFmtId="0" fontId="0" fillId="6" borderId="1" xfId="0" applyFill="1" applyBorder="1" applyAlignment="1">
      <alignment horizontal="right"/>
    </xf>
    <xf numFmtId="0" fontId="0" fillId="0" borderId="0" xfId="0" applyBorder="1" applyAlignment="1">
      <alignment horizontal="left"/>
    </xf>
    <xf numFmtId="0" fontId="0" fillId="6" borderId="1" xfId="0" applyFill="1" applyBorder="1" applyAlignment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6" borderId="2" xfId="0" applyFill="1" applyBorder="1" applyAlignment="1">
      <alignment horizontal="center" wrapText="1"/>
    </xf>
    <xf numFmtId="0" fontId="0" fillId="6" borderId="4" xfId="0" applyFill="1" applyBorder="1" applyAlignment="1">
      <alignment horizont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opLeftCell="A25" zoomScale="85" zoomScaleNormal="85" workbookViewId="0">
      <selection activeCell="B11" sqref="B11"/>
    </sheetView>
  </sheetViews>
  <sheetFormatPr defaultRowHeight="13.5"/>
  <cols>
    <col min="1" max="1" width="42.5" bestFit="1" customWidth="1"/>
    <col min="2" max="2" width="62.375" customWidth="1"/>
    <col min="3" max="3" width="33.5" customWidth="1"/>
    <col min="4" max="4" width="16.5" style="15" bestFit="1" customWidth="1"/>
    <col min="5" max="5" width="16.5" customWidth="1"/>
    <col min="6" max="6" width="16.5" bestFit="1" customWidth="1"/>
    <col min="7" max="7" width="34.125" customWidth="1"/>
  </cols>
  <sheetData>
    <row r="1" spans="1:7" ht="22.5">
      <c r="A1" s="53" t="s">
        <v>61</v>
      </c>
      <c r="B1" s="53"/>
      <c r="C1" s="53"/>
      <c r="D1" s="53"/>
      <c r="E1" s="53"/>
      <c r="F1" s="53"/>
    </row>
    <row r="2" spans="1:7">
      <c r="A2" s="1" t="s">
        <v>0</v>
      </c>
      <c r="B2" s="1" t="s">
        <v>1</v>
      </c>
      <c r="C2" s="1" t="s">
        <v>21</v>
      </c>
      <c r="D2" s="12" t="s">
        <v>27</v>
      </c>
      <c r="E2" s="4" t="s">
        <v>28</v>
      </c>
      <c r="F2" s="4" t="s">
        <v>26</v>
      </c>
      <c r="G2" s="21" t="s">
        <v>97</v>
      </c>
    </row>
    <row r="3" spans="1:7">
      <c r="A3" s="50" t="s">
        <v>60</v>
      </c>
      <c r="B3" s="51"/>
      <c r="C3" s="51"/>
      <c r="D3" s="51"/>
      <c r="E3" s="51"/>
      <c r="F3" s="52"/>
    </row>
    <row r="4" spans="1:7">
      <c r="A4" s="6" t="s">
        <v>2</v>
      </c>
      <c r="B4" s="6" t="s">
        <v>3</v>
      </c>
      <c r="C4" s="1"/>
      <c r="D4" s="13">
        <v>3</v>
      </c>
      <c r="E4" s="1" t="s">
        <v>82</v>
      </c>
      <c r="F4" s="1"/>
      <c r="G4" s="19" t="s">
        <v>85</v>
      </c>
    </row>
    <row r="5" spans="1:7" ht="42.75">
      <c r="A5" s="6" t="s">
        <v>4</v>
      </c>
      <c r="B5" s="7" t="s">
        <v>5</v>
      </c>
      <c r="C5" s="1"/>
      <c r="D5" s="27">
        <v>3</v>
      </c>
      <c r="E5" s="1" t="s">
        <v>82</v>
      </c>
      <c r="F5" s="1"/>
      <c r="G5" s="20"/>
    </row>
    <row r="6" spans="1:7" ht="42.75">
      <c r="A6" s="6" t="s">
        <v>6</v>
      </c>
      <c r="B6" s="7" t="s">
        <v>7</v>
      </c>
      <c r="C6" s="2" t="s">
        <v>25</v>
      </c>
      <c r="D6" s="27">
        <v>3</v>
      </c>
      <c r="E6" s="1" t="s">
        <v>82</v>
      </c>
      <c r="F6" s="1"/>
      <c r="G6" s="20" t="s">
        <v>98</v>
      </c>
    </row>
    <row r="7" spans="1:7" ht="29.25">
      <c r="A7" s="6" t="s">
        <v>8</v>
      </c>
      <c r="B7" s="7" t="s">
        <v>9</v>
      </c>
      <c r="C7" s="1" t="s">
        <v>22</v>
      </c>
      <c r="D7" s="27">
        <v>3</v>
      </c>
      <c r="E7" s="1" t="s">
        <v>82</v>
      </c>
      <c r="F7" s="1"/>
      <c r="G7" s="20"/>
    </row>
    <row r="8" spans="1:7" ht="42.75">
      <c r="A8" s="6" t="s">
        <v>10</v>
      </c>
      <c r="B8" s="7" t="s">
        <v>18</v>
      </c>
      <c r="C8" s="3" t="s">
        <v>23</v>
      </c>
      <c r="D8" s="27">
        <v>3</v>
      </c>
      <c r="E8" s="1" t="s">
        <v>82</v>
      </c>
      <c r="F8" s="1"/>
      <c r="G8" s="20"/>
    </row>
    <row r="9" spans="1:7" ht="40.5">
      <c r="A9" s="6" t="s">
        <v>11</v>
      </c>
      <c r="B9" s="7" t="s">
        <v>12</v>
      </c>
      <c r="C9" s="1"/>
      <c r="D9" s="27">
        <v>3</v>
      </c>
      <c r="E9" s="1" t="s">
        <v>82</v>
      </c>
      <c r="F9" s="1"/>
      <c r="G9" s="20"/>
    </row>
    <row r="10" spans="1:7" ht="29.25">
      <c r="A10" s="6" t="s">
        <v>13</v>
      </c>
      <c r="B10" s="7" t="s">
        <v>19</v>
      </c>
      <c r="C10" s="1"/>
      <c r="D10" s="27">
        <v>3</v>
      </c>
      <c r="E10" s="1" t="s">
        <v>82</v>
      </c>
      <c r="F10" s="1"/>
      <c r="G10" s="20"/>
    </row>
    <row r="11" spans="1:7" ht="29.25">
      <c r="A11" s="6" t="s">
        <v>14</v>
      </c>
      <c r="B11" s="7" t="s">
        <v>24</v>
      </c>
      <c r="C11" s="1"/>
      <c r="D11" s="27">
        <v>3</v>
      </c>
      <c r="E11" s="1" t="s">
        <v>82</v>
      </c>
      <c r="F11" s="1"/>
      <c r="G11" s="20"/>
    </row>
    <row r="12" spans="1:7">
      <c r="A12" s="6" t="s">
        <v>15</v>
      </c>
      <c r="B12" s="7" t="s">
        <v>16</v>
      </c>
      <c r="C12" s="1"/>
      <c r="D12" s="27">
        <v>3</v>
      </c>
      <c r="E12" s="1" t="s">
        <v>82</v>
      </c>
      <c r="F12" s="1"/>
      <c r="G12" s="20"/>
    </row>
    <row r="13" spans="1:7" ht="42.75">
      <c r="A13" s="6" t="s">
        <v>17</v>
      </c>
      <c r="B13" s="7" t="s">
        <v>20</v>
      </c>
      <c r="C13" s="1"/>
      <c r="D13" s="27">
        <v>3</v>
      </c>
      <c r="E13" s="1" t="s">
        <v>82</v>
      </c>
      <c r="F13" s="1"/>
      <c r="G13" s="20"/>
    </row>
    <row r="14" spans="1:7">
      <c r="A14" s="49" t="s">
        <v>35</v>
      </c>
      <c r="B14" s="49"/>
      <c r="C14" s="49"/>
      <c r="D14" s="49"/>
      <c r="E14" s="49"/>
      <c r="F14" s="49"/>
    </row>
    <row r="15" spans="1:7" ht="27">
      <c r="A15" s="6" t="s">
        <v>36</v>
      </c>
      <c r="B15" s="7" t="s">
        <v>40</v>
      </c>
      <c r="C15" s="1"/>
      <c r="D15" s="13">
        <v>3</v>
      </c>
      <c r="E15" s="1" t="s">
        <v>83</v>
      </c>
      <c r="F15" s="1"/>
    </row>
    <row r="16" spans="1:7" ht="27">
      <c r="A16" s="16" t="s">
        <v>37</v>
      </c>
      <c r="B16" s="17" t="s">
        <v>41</v>
      </c>
      <c r="C16" s="1"/>
      <c r="D16" s="13">
        <v>3</v>
      </c>
      <c r="E16" s="1" t="s">
        <v>83</v>
      </c>
      <c r="F16" s="1"/>
    </row>
    <row r="17" spans="1:6">
      <c r="A17" s="6" t="s">
        <v>38</v>
      </c>
      <c r="B17" s="8" t="s">
        <v>42</v>
      </c>
      <c r="C17" s="1"/>
      <c r="D17" s="13">
        <v>3</v>
      </c>
      <c r="E17" s="1" t="s">
        <v>83</v>
      </c>
      <c r="F17" s="1"/>
    </row>
    <row r="18" spans="1:6">
      <c r="A18" s="6" t="s">
        <v>39</v>
      </c>
      <c r="B18" s="8" t="s">
        <v>43</v>
      </c>
      <c r="C18" s="1"/>
      <c r="D18" s="13">
        <v>3</v>
      </c>
      <c r="E18" s="1" t="s">
        <v>83</v>
      </c>
      <c r="F18" s="1"/>
    </row>
    <row r="19" spans="1:6">
      <c r="A19" s="49" t="s">
        <v>44</v>
      </c>
      <c r="B19" s="49"/>
      <c r="C19" s="49"/>
      <c r="D19" s="49"/>
      <c r="E19" s="49"/>
      <c r="F19" s="49"/>
    </row>
    <row r="20" spans="1:6">
      <c r="A20" s="16" t="s">
        <v>45</v>
      </c>
      <c r="B20" s="18" t="s">
        <v>34</v>
      </c>
      <c r="C20" s="1"/>
      <c r="D20" s="13">
        <v>3</v>
      </c>
      <c r="E20" s="1" t="s">
        <v>84</v>
      </c>
      <c r="F20" s="1"/>
    </row>
    <row r="21" spans="1:6">
      <c r="A21" s="16" t="s">
        <v>46</v>
      </c>
      <c r="B21" s="18" t="s">
        <v>34</v>
      </c>
      <c r="C21" s="1"/>
      <c r="D21" s="13">
        <v>3</v>
      </c>
      <c r="E21" s="1" t="s">
        <v>84</v>
      </c>
      <c r="F21" s="1"/>
    </row>
    <row r="22" spans="1:6">
      <c r="A22" s="49" t="s">
        <v>50</v>
      </c>
      <c r="B22" s="49"/>
      <c r="C22" s="49"/>
      <c r="D22" s="49"/>
      <c r="E22" s="49"/>
      <c r="F22" s="49"/>
    </row>
    <row r="23" spans="1:6">
      <c r="A23" s="16" t="s">
        <v>53</v>
      </c>
      <c r="B23" s="18" t="s">
        <v>30</v>
      </c>
      <c r="C23" s="1"/>
      <c r="D23" s="13">
        <v>3</v>
      </c>
      <c r="E23" s="1" t="s">
        <v>83</v>
      </c>
      <c r="F23" s="1"/>
    </row>
    <row r="24" spans="1:6">
      <c r="A24" s="16" t="s">
        <v>54</v>
      </c>
      <c r="B24" s="18" t="s">
        <v>30</v>
      </c>
      <c r="C24" s="1"/>
      <c r="D24" s="13">
        <v>3</v>
      </c>
      <c r="E24" s="1" t="s">
        <v>83</v>
      </c>
      <c r="F24" s="1"/>
    </row>
    <row r="25" spans="1:6">
      <c r="A25" s="6" t="s">
        <v>79</v>
      </c>
      <c r="B25" s="9"/>
      <c r="C25" s="1"/>
      <c r="D25" s="13"/>
      <c r="E25" s="1" t="s">
        <v>83</v>
      </c>
      <c r="F25" s="1"/>
    </row>
    <row r="26" spans="1:6">
      <c r="A26" s="49" t="s">
        <v>51</v>
      </c>
      <c r="B26" s="49"/>
      <c r="C26" s="49"/>
      <c r="D26" s="49"/>
      <c r="E26" s="49"/>
      <c r="F26" s="49"/>
    </row>
    <row r="27" spans="1:6" ht="40.5">
      <c r="A27" s="16" t="s">
        <v>47</v>
      </c>
      <c r="B27" s="18" t="s">
        <v>49</v>
      </c>
      <c r="C27" s="1" t="s">
        <v>48</v>
      </c>
      <c r="D27" s="13">
        <v>3</v>
      </c>
      <c r="E27" s="1" t="s">
        <v>83</v>
      </c>
      <c r="F27" s="1"/>
    </row>
    <row r="28" spans="1:6">
      <c r="A28" s="6" t="s">
        <v>52</v>
      </c>
      <c r="B28" s="6"/>
      <c r="C28" s="1"/>
      <c r="D28" s="13">
        <v>3</v>
      </c>
      <c r="E28" s="1" t="s">
        <v>83</v>
      </c>
      <c r="F28" s="1"/>
    </row>
    <row r="29" spans="1:6">
      <c r="A29" s="6" t="s">
        <v>55</v>
      </c>
      <c r="B29" s="6"/>
      <c r="C29" s="1"/>
      <c r="D29" s="13"/>
      <c r="E29" s="1" t="s">
        <v>82</v>
      </c>
      <c r="F29" s="1"/>
    </row>
    <row r="30" spans="1:6">
      <c r="A30" s="6" t="s">
        <v>80</v>
      </c>
      <c r="B30" s="6" t="s">
        <v>81</v>
      </c>
      <c r="C30" s="1"/>
      <c r="D30" s="13">
        <v>3</v>
      </c>
      <c r="E30" s="1" t="s">
        <v>84</v>
      </c>
      <c r="F30" s="1"/>
    </row>
    <row r="31" spans="1:6">
      <c r="A31" s="49" t="s">
        <v>56</v>
      </c>
      <c r="B31" s="49"/>
      <c r="C31" s="49"/>
      <c r="D31" s="49"/>
      <c r="E31" s="49"/>
      <c r="F31" s="49"/>
    </row>
    <row r="32" spans="1:6">
      <c r="A32" s="1" t="s">
        <v>58</v>
      </c>
      <c r="B32" s="1"/>
      <c r="C32" s="1"/>
      <c r="D32" s="13">
        <v>6</v>
      </c>
      <c r="E32" s="1" t="s">
        <v>82</v>
      </c>
      <c r="F32" s="1"/>
    </row>
    <row r="33" spans="1:6">
      <c r="A33" s="1" t="s">
        <v>57</v>
      </c>
      <c r="B33" s="1"/>
      <c r="C33" s="1"/>
      <c r="D33" s="13"/>
      <c r="E33" s="1" t="s">
        <v>82</v>
      </c>
      <c r="F33" s="1"/>
    </row>
    <row r="34" spans="1:6">
      <c r="A34" s="50" t="s">
        <v>62</v>
      </c>
      <c r="B34" s="51"/>
      <c r="C34" s="51"/>
      <c r="D34" s="51"/>
      <c r="E34" s="51"/>
      <c r="F34" s="52"/>
    </row>
    <row r="35" spans="1:6">
      <c r="A35" s="1" t="s">
        <v>63</v>
      </c>
      <c r="B35" s="1"/>
      <c r="C35" s="1"/>
      <c r="D35" s="13"/>
      <c r="E35" s="1" t="s">
        <v>81</v>
      </c>
      <c r="F35" s="1"/>
    </row>
    <row r="36" spans="1:6">
      <c r="A36" s="1" t="s">
        <v>64</v>
      </c>
      <c r="B36" s="1"/>
      <c r="C36" s="1"/>
      <c r="D36" s="13"/>
      <c r="E36" s="1" t="s">
        <v>81</v>
      </c>
      <c r="F36" s="1"/>
    </row>
    <row r="37" spans="1:6">
      <c r="A37" s="50" t="s">
        <v>65</v>
      </c>
      <c r="B37" s="51"/>
      <c r="C37" s="51"/>
      <c r="D37" s="51"/>
      <c r="E37" s="51"/>
      <c r="F37" s="52"/>
    </row>
    <row r="38" spans="1:6">
      <c r="A38" s="1" t="s">
        <v>66</v>
      </c>
      <c r="B38" s="1"/>
      <c r="C38" s="1"/>
      <c r="D38" s="13"/>
      <c r="E38" s="1" t="s">
        <v>81</v>
      </c>
      <c r="F38" s="1"/>
    </row>
    <row r="39" spans="1:6">
      <c r="A39" s="1" t="s">
        <v>67</v>
      </c>
      <c r="B39" s="1"/>
      <c r="C39" s="1"/>
      <c r="D39" s="13"/>
      <c r="E39" s="1" t="s">
        <v>81</v>
      </c>
      <c r="F39" s="1"/>
    </row>
    <row r="40" spans="1:6">
      <c r="A40" s="49" t="s">
        <v>59</v>
      </c>
      <c r="B40" s="49"/>
      <c r="C40" s="49"/>
      <c r="D40" s="49"/>
      <c r="E40" s="49"/>
      <c r="F40" s="49"/>
    </row>
    <row r="41" spans="1:6">
      <c r="A41" s="49" t="s">
        <v>78</v>
      </c>
      <c r="B41" s="49"/>
      <c r="C41" s="49"/>
      <c r="D41" s="49"/>
      <c r="E41" s="49"/>
      <c r="F41" s="49"/>
    </row>
    <row r="42" spans="1:6" s="11" customFormat="1">
      <c r="A42" s="1" t="s">
        <v>70</v>
      </c>
      <c r="B42" s="1" t="s">
        <v>71</v>
      </c>
      <c r="C42" s="1"/>
      <c r="D42" s="14"/>
      <c r="E42" s="1" t="s">
        <v>81</v>
      </c>
      <c r="F42" s="10"/>
    </row>
    <row r="43" spans="1:6" s="11" customFormat="1">
      <c r="A43" s="1" t="s">
        <v>68</v>
      </c>
      <c r="B43" s="1" t="s">
        <v>69</v>
      </c>
      <c r="C43" s="1"/>
      <c r="D43" s="14"/>
      <c r="E43" s="1" t="s">
        <v>81</v>
      </c>
      <c r="F43" s="10"/>
    </row>
    <row r="44" spans="1:6" s="11" customFormat="1">
      <c r="A44" s="1" t="s">
        <v>72</v>
      </c>
      <c r="B44" s="1" t="s">
        <v>73</v>
      </c>
      <c r="C44" s="1"/>
      <c r="D44" s="14">
        <v>6</v>
      </c>
      <c r="E44" s="1" t="s">
        <v>81</v>
      </c>
      <c r="F44" s="10"/>
    </row>
    <row r="45" spans="1:6" s="11" customFormat="1">
      <c r="A45" s="1" t="s">
        <v>74</v>
      </c>
      <c r="B45" s="3" t="s">
        <v>75</v>
      </c>
      <c r="C45" s="1"/>
      <c r="D45" s="14"/>
      <c r="E45" s="1" t="s">
        <v>81</v>
      </c>
      <c r="F45" s="10"/>
    </row>
    <row r="46" spans="1:6" s="11" customFormat="1">
      <c r="A46" s="1" t="s">
        <v>76</v>
      </c>
      <c r="B46" s="1" t="s">
        <v>77</v>
      </c>
      <c r="C46" s="1"/>
      <c r="D46" s="14"/>
      <c r="E46" s="1" t="s">
        <v>81</v>
      </c>
      <c r="F46" s="10"/>
    </row>
    <row r="47" spans="1:6">
      <c r="A47" s="49" t="s">
        <v>29</v>
      </c>
      <c r="B47" s="49"/>
      <c r="C47" s="49"/>
      <c r="D47" s="49"/>
      <c r="E47" s="49"/>
      <c r="F47" s="49"/>
    </row>
    <row r="48" spans="1:6">
      <c r="A48" s="4" t="s">
        <v>33</v>
      </c>
      <c r="B48" s="5" t="s">
        <v>30</v>
      </c>
      <c r="C48" s="1"/>
      <c r="D48" s="13"/>
      <c r="E48" s="1" t="s">
        <v>33</v>
      </c>
      <c r="F48" s="1"/>
    </row>
    <row r="49" spans="1:6">
      <c r="A49" s="4" t="s">
        <v>31</v>
      </c>
      <c r="B49" s="5" t="s">
        <v>34</v>
      </c>
      <c r="C49" s="1"/>
      <c r="D49" s="13"/>
      <c r="E49" s="1" t="s">
        <v>84</v>
      </c>
      <c r="F49" s="1"/>
    </row>
    <row r="50" spans="1:6">
      <c r="A50" s="4" t="s">
        <v>32</v>
      </c>
      <c r="B50" s="1"/>
      <c r="C50" s="1"/>
      <c r="D50" s="13"/>
      <c r="E50" s="1" t="s">
        <v>84</v>
      </c>
      <c r="F50" s="1"/>
    </row>
    <row r="53" spans="1:6">
      <c r="A53" t="s">
        <v>86</v>
      </c>
    </row>
    <row r="54" spans="1:6">
      <c r="A54" t="s">
        <v>87</v>
      </c>
    </row>
  </sheetData>
  <mergeCells count="12">
    <mergeCell ref="A3:F3"/>
    <mergeCell ref="A14:F14"/>
    <mergeCell ref="A22:F22"/>
    <mergeCell ref="A19:F19"/>
    <mergeCell ref="A1:F1"/>
    <mergeCell ref="A26:F26"/>
    <mergeCell ref="A40:F40"/>
    <mergeCell ref="A41:F41"/>
    <mergeCell ref="A47:F47"/>
    <mergeCell ref="A31:F31"/>
    <mergeCell ref="A34:F34"/>
    <mergeCell ref="A37:F37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2"/>
  <sheetViews>
    <sheetView tabSelected="1" topLeftCell="A10" zoomScaleNormal="100" workbookViewId="0">
      <selection activeCell="D56" sqref="D56"/>
    </sheetView>
  </sheetViews>
  <sheetFormatPr defaultRowHeight="13.5"/>
  <cols>
    <col min="1" max="1" width="9.5" customWidth="1"/>
    <col min="2" max="2" width="18.25" customWidth="1"/>
    <col min="3" max="3" width="12.375" style="40" customWidth="1"/>
    <col min="4" max="4" width="20.75" customWidth="1"/>
    <col min="5" max="5" width="11.125" customWidth="1"/>
    <col min="6" max="6" width="12.375" customWidth="1"/>
    <col min="7" max="7" width="13.125" customWidth="1"/>
    <col min="9" max="9" width="9.5" customWidth="1"/>
    <col min="12" max="12" width="16.875" customWidth="1"/>
  </cols>
  <sheetData>
    <row r="1" spans="1:53">
      <c r="A1" s="72" t="s">
        <v>105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3"/>
      <c r="S1" s="72" t="s">
        <v>106</v>
      </c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3"/>
      <c r="AK1" s="72" t="s">
        <v>107</v>
      </c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3"/>
    </row>
    <row r="2" spans="1:53">
      <c r="A2" s="1"/>
      <c r="B2" s="59" t="s">
        <v>142</v>
      </c>
      <c r="C2" s="60"/>
      <c r="D2" s="60"/>
      <c r="E2" s="60"/>
      <c r="F2" s="60"/>
      <c r="G2" s="60"/>
      <c r="H2" s="60"/>
      <c r="I2" s="61"/>
      <c r="J2" s="59" t="s">
        <v>96</v>
      </c>
      <c r="K2" s="60"/>
      <c r="L2" s="60"/>
      <c r="M2" s="60"/>
      <c r="N2" s="60"/>
      <c r="O2" s="60"/>
      <c r="P2" s="60"/>
      <c r="Q2" s="61"/>
      <c r="S2" s="1"/>
      <c r="T2" s="59" t="s">
        <v>91</v>
      </c>
      <c r="U2" s="60"/>
      <c r="V2" s="60"/>
      <c r="W2" s="60"/>
      <c r="X2" s="60"/>
      <c r="Y2" s="60"/>
      <c r="Z2" s="60"/>
      <c r="AA2" s="61"/>
      <c r="AB2" s="59" t="s">
        <v>96</v>
      </c>
      <c r="AC2" s="60"/>
      <c r="AD2" s="60"/>
      <c r="AE2" s="60"/>
      <c r="AF2" s="60"/>
      <c r="AG2" s="60"/>
      <c r="AH2" s="60"/>
      <c r="AI2" s="61"/>
      <c r="AK2" s="1"/>
      <c r="AL2" s="59" t="s">
        <v>91</v>
      </c>
      <c r="AM2" s="60"/>
      <c r="AN2" s="60"/>
      <c r="AO2" s="60"/>
      <c r="AP2" s="60"/>
      <c r="AQ2" s="60"/>
      <c r="AR2" s="60"/>
      <c r="AS2" s="61"/>
      <c r="AT2" s="59" t="s">
        <v>96</v>
      </c>
      <c r="AU2" s="60"/>
      <c r="AV2" s="60"/>
      <c r="AW2" s="60"/>
      <c r="AX2" s="60"/>
      <c r="AY2" s="60"/>
      <c r="AZ2" s="60"/>
      <c r="BA2" s="61"/>
    </row>
    <row r="3" spans="1:53">
      <c r="A3" s="1"/>
      <c r="B3" s="59" t="s">
        <v>92</v>
      </c>
      <c r="C3" s="60"/>
      <c r="D3" s="60"/>
      <c r="E3" s="61"/>
      <c r="F3" s="59" t="s">
        <v>93</v>
      </c>
      <c r="G3" s="60"/>
      <c r="H3" s="60"/>
      <c r="I3" s="61"/>
      <c r="J3" s="59" t="s">
        <v>92</v>
      </c>
      <c r="K3" s="60"/>
      <c r="L3" s="60"/>
      <c r="M3" s="61"/>
      <c r="N3" s="59" t="s">
        <v>93</v>
      </c>
      <c r="O3" s="60"/>
      <c r="P3" s="60"/>
      <c r="Q3" s="61"/>
      <c r="S3" s="1"/>
      <c r="T3" s="59" t="s">
        <v>92</v>
      </c>
      <c r="U3" s="60"/>
      <c r="V3" s="60"/>
      <c r="W3" s="61"/>
      <c r="X3" s="59" t="s">
        <v>93</v>
      </c>
      <c r="Y3" s="60"/>
      <c r="Z3" s="60"/>
      <c r="AA3" s="61"/>
      <c r="AB3" s="59" t="s">
        <v>92</v>
      </c>
      <c r="AC3" s="60"/>
      <c r="AD3" s="60"/>
      <c r="AE3" s="61"/>
      <c r="AF3" s="59" t="s">
        <v>93</v>
      </c>
      <c r="AG3" s="60"/>
      <c r="AH3" s="60"/>
      <c r="AI3" s="61"/>
      <c r="AK3" s="1"/>
      <c r="AL3" s="59" t="s">
        <v>92</v>
      </c>
      <c r="AM3" s="60"/>
      <c r="AN3" s="60"/>
      <c r="AO3" s="61"/>
      <c r="AP3" s="59" t="s">
        <v>93</v>
      </c>
      <c r="AQ3" s="60"/>
      <c r="AR3" s="60"/>
      <c r="AS3" s="61"/>
      <c r="AT3" s="59" t="s">
        <v>92</v>
      </c>
      <c r="AU3" s="60"/>
      <c r="AV3" s="60"/>
      <c r="AW3" s="61"/>
      <c r="AX3" s="59" t="s">
        <v>93</v>
      </c>
      <c r="AY3" s="60"/>
      <c r="AZ3" s="60"/>
      <c r="BA3" s="61"/>
    </row>
    <row r="4" spans="1:53" s="48" customFormat="1" ht="54">
      <c r="A4" s="47" t="s">
        <v>88</v>
      </c>
      <c r="B4" s="45" t="s">
        <v>89</v>
      </c>
      <c r="C4" s="46" t="s">
        <v>90</v>
      </c>
      <c r="D4" s="45" t="s">
        <v>94</v>
      </c>
      <c r="E4" s="45" t="s">
        <v>95</v>
      </c>
      <c r="F4" s="45" t="s">
        <v>89</v>
      </c>
      <c r="G4" s="45" t="s">
        <v>90</v>
      </c>
      <c r="H4" s="45" t="s">
        <v>94</v>
      </c>
      <c r="I4" s="45" t="s">
        <v>95</v>
      </c>
      <c r="J4" s="45" t="s">
        <v>89</v>
      </c>
      <c r="K4" s="45" t="s">
        <v>90</v>
      </c>
      <c r="L4" s="45" t="s">
        <v>94</v>
      </c>
      <c r="M4" s="45" t="s">
        <v>95</v>
      </c>
      <c r="N4" s="45" t="s">
        <v>89</v>
      </c>
      <c r="O4" s="45" t="s">
        <v>90</v>
      </c>
      <c r="P4" s="45" t="s">
        <v>94</v>
      </c>
      <c r="Q4" s="45" t="s">
        <v>95</v>
      </c>
      <c r="S4" s="47" t="s">
        <v>88</v>
      </c>
      <c r="T4" s="45" t="s">
        <v>89</v>
      </c>
      <c r="U4" s="45" t="s">
        <v>90</v>
      </c>
      <c r="V4" s="45" t="s">
        <v>94</v>
      </c>
      <c r="W4" s="45" t="s">
        <v>95</v>
      </c>
      <c r="X4" s="45" t="s">
        <v>89</v>
      </c>
      <c r="Y4" s="45" t="s">
        <v>90</v>
      </c>
      <c r="Z4" s="45" t="s">
        <v>94</v>
      </c>
      <c r="AA4" s="45" t="s">
        <v>95</v>
      </c>
      <c r="AB4" s="45" t="s">
        <v>89</v>
      </c>
      <c r="AC4" s="45" t="s">
        <v>90</v>
      </c>
      <c r="AD4" s="45" t="s">
        <v>94</v>
      </c>
      <c r="AE4" s="45" t="s">
        <v>95</v>
      </c>
      <c r="AF4" s="45" t="s">
        <v>89</v>
      </c>
      <c r="AG4" s="45" t="s">
        <v>90</v>
      </c>
      <c r="AH4" s="45" t="s">
        <v>94</v>
      </c>
      <c r="AI4" s="45" t="s">
        <v>95</v>
      </c>
      <c r="AK4" s="47" t="s">
        <v>88</v>
      </c>
      <c r="AL4" s="45" t="s">
        <v>89</v>
      </c>
      <c r="AM4" s="45" t="s">
        <v>90</v>
      </c>
      <c r="AN4" s="45" t="s">
        <v>94</v>
      </c>
      <c r="AO4" s="45" t="s">
        <v>95</v>
      </c>
      <c r="AP4" s="45" t="s">
        <v>89</v>
      </c>
      <c r="AQ4" s="45" t="s">
        <v>90</v>
      </c>
      <c r="AR4" s="45" t="s">
        <v>94</v>
      </c>
      <c r="AS4" s="45" t="s">
        <v>95</v>
      </c>
      <c r="AT4" s="45" t="s">
        <v>89</v>
      </c>
      <c r="AU4" s="45" t="s">
        <v>90</v>
      </c>
      <c r="AV4" s="45" t="s">
        <v>94</v>
      </c>
      <c r="AW4" s="45" t="s">
        <v>95</v>
      </c>
      <c r="AX4" s="45" t="s">
        <v>89</v>
      </c>
      <c r="AY4" s="45" t="s">
        <v>90</v>
      </c>
      <c r="AZ4" s="45" t="s">
        <v>94</v>
      </c>
      <c r="BA4" s="45" t="s">
        <v>95</v>
      </c>
    </row>
    <row r="5" spans="1:53">
      <c r="A5" s="1">
        <v>1</v>
      </c>
      <c r="B5" s="1">
        <v>1.9201999999999999</v>
      </c>
      <c r="C5" s="38">
        <f t="shared" ref="C5:C24" si="0">360*(B5/1000)*60</f>
        <v>41.476320000000001</v>
      </c>
      <c r="D5" s="1">
        <v>5.9218000000000002</v>
      </c>
      <c r="E5" s="1">
        <f>360*(D5/1000)*60</f>
        <v>127.91088000000001</v>
      </c>
      <c r="F5" s="1">
        <v>1.8840000000000001</v>
      </c>
      <c r="G5" s="1">
        <f t="shared" ref="G5:I24" si="1">360*(F5/1000)*60</f>
        <v>40.694400000000002</v>
      </c>
      <c r="H5" s="1">
        <v>5.9548999999999994</v>
      </c>
      <c r="I5" s="1">
        <f t="shared" si="1"/>
        <v>128.62583999999998</v>
      </c>
      <c r="J5" s="1">
        <v>2.0954000000000002</v>
      </c>
      <c r="K5" s="1">
        <f t="shared" ref="K5:Q24" si="2">360*(J5/1000)*60</f>
        <v>45.260640000000009</v>
      </c>
      <c r="L5" s="1">
        <v>6.0149999999999997</v>
      </c>
      <c r="M5" s="1">
        <f t="shared" si="2"/>
        <v>129.92400000000001</v>
      </c>
      <c r="N5" s="1">
        <v>1.8905000000000001</v>
      </c>
      <c r="O5" s="1">
        <f t="shared" si="2"/>
        <v>40.834800000000001</v>
      </c>
      <c r="P5" s="1">
        <v>6.0850999999999997</v>
      </c>
      <c r="Q5" s="1">
        <f t="shared" si="2"/>
        <v>131.43816000000001</v>
      </c>
      <c r="S5" s="1">
        <v>1</v>
      </c>
      <c r="T5" s="1">
        <v>1.9144000000000001</v>
      </c>
      <c r="U5" s="1">
        <f t="shared" ref="U5:U24" si="3">360*(T5/1000)*60</f>
        <v>41.351039999999998</v>
      </c>
      <c r="V5" s="1">
        <v>5.9001000000000001</v>
      </c>
      <c r="W5" s="1">
        <f t="shared" ref="W5:W24" si="4">360*(V5/1000)*60</f>
        <v>127.44216000000002</v>
      </c>
      <c r="X5" s="1">
        <v>1.8793</v>
      </c>
      <c r="Y5" s="1">
        <f t="shared" ref="Y5:AA24" si="5">360*(X5/1000)*60</f>
        <v>40.592880000000001</v>
      </c>
      <c r="Z5" s="1">
        <v>5.9557000000000002</v>
      </c>
      <c r="AA5" s="1">
        <f t="shared" si="5"/>
        <v>128.64312000000001</v>
      </c>
      <c r="AB5" s="1">
        <v>1.8903000000000001</v>
      </c>
      <c r="AC5" s="1">
        <f t="shared" ref="AC5:AC24" si="6">360*(AB5/1000)*60</f>
        <v>40.830480000000001</v>
      </c>
      <c r="AD5" s="1">
        <v>6.0582999999999991</v>
      </c>
      <c r="AE5" s="1">
        <f t="shared" ref="AE5:AE24" si="7">360*(AD5/1000)*60</f>
        <v>130.85927999999998</v>
      </c>
      <c r="AF5" s="1">
        <v>1.8767</v>
      </c>
      <c r="AG5" s="1">
        <f t="shared" ref="AG5:AG24" si="8">360*(AF5/1000)*60</f>
        <v>40.536720000000003</v>
      </c>
      <c r="AH5" s="1">
        <v>6.1078000000000001</v>
      </c>
      <c r="AI5" s="1">
        <f t="shared" ref="AI5:AI24" si="9">360*(AH5/1000)*60</f>
        <v>131.92848000000001</v>
      </c>
      <c r="AK5" s="1">
        <v>1</v>
      </c>
      <c r="AL5" s="1">
        <v>1.9169</v>
      </c>
      <c r="AM5" s="1">
        <f t="shared" ref="AM5:AM24" si="10">360*(AL5/1000)*60</f>
        <v>41.40504</v>
      </c>
      <c r="AN5" s="1">
        <v>5.8967999999999998</v>
      </c>
      <c r="AO5" s="1">
        <f t="shared" ref="AO5:AO24" si="11">360*(AN5/1000)*60</f>
        <v>127.37087999999999</v>
      </c>
      <c r="AP5" s="1">
        <v>1.893</v>
      </c>
      <c r="AQ5" s="1">
        <f t="shared" ref="AQ5:AQ24" si="12">360*(AP5/1000)*60</f>
        <v>40.888799999999996</v>
      </c>
      <c r="AR5" s="1">
        <v>5.9424999999999999</v>
      </c>
      <c r="AS5" s="1">
        <f t="shared" ref="AS5:AS24" si="13">360*(AR5/1000)*60</f>
        <v>128.358</v>
      </c>
      <c r="AT5" s="1">
        <v>1.8192999999999999</v>
      </c>
      <c r="AU5" s="1">
        <f t="shared" ref="AU5:AU24" si="14">360*(AT5/1000)*60</f>
        <v>39.296880000000002</v>
      </c>
      <c r="AV5" s="1">
        <v>6.0476000000000001</v>
      </c>
      <c r="AW5" s="1">
        <f t="shared" ref="AW5:AW24" si="15">360*(AV5/1000)*60</f>
        <v>130.62816000000001</v>
      </c>
      <c r="AX5" s="1">
        <v>1.9048</v>
      </c>
      <c r="AY5" s="1">
        <f t="shared" ref="AY5:AY24" si="16">360*(AX5/1000)*60</f>
        <v>41.143680000000003</v>
      </c>
      <c r="AZ5" s="1">
        <v>5.9527999999999999</v>
      </c>
      <c r="BA5" s="1">
        <f t="shared" ref="BA5:BA24" si="17">360*(AZ5/1000)*60</f>
        <v>128.58047999999999</v>
      </c>
    </row>
    <row r="6" spans="1:53">
      <c r="A6" s="1">
        <v>2</v>
      </c>
      <c r="B6" s="1">
        <v>1.91</v>
      </c>
      <c r="C6" s="38">
        <f t="shared" si="0"/>
        <v>41.256</v>
      </c>
      <c r="D6" s="1">
        <v>5.8739999999999997</v>
      </c>
      <c r="E6" s="1">
        <f t="shared" ref="E6:E24" si="18">360*(D6/1000)*60</f>
        <v>126.8784</v>
      </c>
      <c r="F6" s="1">
        <v>1.8683000000000001</v>
      </c>
      <c r="G6" s="1">
        <f t="shared" si="1"/>
        <v>40.35528</v>
      </c>
      <c r="H6" s="1">
        <v>5.9712999999999994</v>
      </c>
      <c r="I6" s="1">
        <f t="shared" si="1"/>
        <v>128.98007999999999</v>
      </c>
      <c r="J6" s="1">
        <v>2.0344000000000002</v>
      </c>
      <c r="K6" s="1">
        <f t="shared" si="2"/>
        <v>43.943040000000003</v>
      </c>
      <c r="L6" s="1">
        <v>6.0549999999999997</v>
      </c>
      <c r="M6" s="1">
        <f t="shared" si="2"/>
        <v>130.78799999999998</v>
      </c>
      <c r="N6" s="1">
        <v>1.8839999999999999</v>
      </c>
      <c r="O6" s="1">
        <f t="shared" si="2"/>
        <v>40.694399999999995</v>
      </c>
      <c r="P6" s="1">
        <v>6.0755999999999997</v>
      </c>
      <c r="Q6" s="1">
        <f t="shared" si="2"/>
        <v>131.23295999999999</v>
      </c>
      <c r="S6" s="1">
        <v>2</v>
      </c>
      <c r="T6" s="1">
        <v>1.9330000000000001</v>
      </c>
      <c r="U6" s="1">
        <f t="shared" si="3"/>
        <v>41.752800000000001</v>
      </c>
      <c r="V6" s="1">
        <v>5.8801000000000005</v>
      </c>
      <c r="W6" s="1">
        <f t="shared" si="4"/>
        <v>127.01016000000001</v>
      </c>
      <c r="X6" s="1">
        <v>1.8879999999999999</v>
      </c>
      <c r="Y6" s="1">
        <f t="shared" si="5"/>
        <v>40.780799999999999</v>
      </c>
      <c r="Z6" s="1">
        <v>5.9581</v>
      </c>
      <c r="AA6" s="1">
        <f t="shared" si="5"/>
        <v>128.69495999999998</v>
      </c>
      <c r="AB6" s="1">
        <v>1.8976999999999999</v>
      </c>
      <c r="AC6" s="1">
        <f t="shared" si="6"/>
        <v>40.990319999999997</v>
      </c>
      <c r="AD6" s="1">
        <v>6.0644999999999998</v>
      </c>
      <c r="AE6" s="1">
        <f t="shared" si="7"/>
        <v>130.9932</v>
      </c>
      <c r="AF6" s="1">
        <v>1.8797999999999999</v>
      </c>
      <c r="AG6" s="1">
        <f t="shared" si="8"/>
        <v>40.60367999999999</v>
      </c>
      <c r="AH6" s="1">
        <v>6.1072999999999995</v>
      </c>
      <c r="AI6" s="1">
        <f t="shared" si="9"/>
        <v>131.91767999999999</v>
      </c>
      <c r="AK6" s="1">
        <v>2</v>
      </c>
      <c r="AL6" s="1">
        <v>1.8938000000000001</v>
      </c>
      <c r="AM6" s="1">
        <f t="shared" si="10"/>
        <v>40.906080000000003</v>
      </c>
      <c r="AN6" s="1">
        <v>5.9146000000000001</v>
      </c>
      <c r="AO6" s="1">
        <f t="shared" si="11"/>
        <v>127.75536</v>
      </c>
      <c r="AP6" s="1">
        <v>1.8712</v>
      </c>
      <c r="AQ6" s="1">
        <f t="shared" si="12"/>
        <v>40.417920000000002</v>
      </c>
      <c r="AR6" s="1">
        <v>5.9641999999999999</v>
      </c>
      <c r="AS6" s="1">
        <f t="shared" si="13"/>
        <v>128.82671999999999</v>
      </c>
      <c r="AT6" s="1">
        <v>1.8325</v>
      </c>
      <c r="AU6" s="1">
        <f t="shared" si="14"/>
        <v>39.581999999999994</v>
      </c>
      <c r="AV6" s="1">
        <v>6.0806000000000004</v>
      </c>
      <c r="AW6" s="1">
        <f t="shared" si="15"/>
        <v>131.34096</v>
      </c>
      <c r="AX6" s="1">
        <v>1.9056999999999999</v>
      </c>
      <c r="AY6" s="1">
        <f t="shared" si="16"/>
        <v>41.163119999999999</v>
      </c>
      <c r="AZ6" s="1">
        <v>5.9794999999999998</v>
      </c>
      <c r="BA6" s="1">
        <f t="shared" si="17"/>
        <v>129.15719999999999</v>
      </c>
    </row>
    <row r="7" spans="1:53">
      <c r="A7" s="1">
        <v>3</v>
      </c>
      <c r="B7" s="1">
        <v>1.9365000000000001</v>
      </c>
      <c r="C7" s="38">
        <f t="shared" si="0"/>
        <v>41.828400000000002</v>
      </c>
      <c r="D7" s="1">
        <v>5.8578000000000001</v>
      </c>
      <c r="E7" s="1">
        <f t="shared" si="18"/>
        <v>126.52847999999999</v>
      </c>
      <c r="F7" s="1">
        <v>1.8691</v>
      </c>
      <c r="G7" s="1">
        <f t="shared" si="1"/>
        <v>40.37256</v>
      </c>
      <c r="H7" s="1">
        <v>5.9751999999999992</v>
      </c>
      <c r="I7" s="1">
        <f t="shared" si="1"/>
        <v>129.06431999999998</v>
      </c>
      <c r="J7" s="1">
        <v>2.1015999999999999</v>
      </c>
      <c r="K7" s="1">
        <f t="shared" si="2"/>
        <v>45.394559999999998</v>
      </c>
      <c r="L7" s="1">
        <v>6.0835999999999997</v>
      </c>
      <c r="M7" s="1">
        <f t="shared" si="2"/>
        <v>131.40576000000001</v>
      </c>
      <c r="N7" s="1">
        <v>1.8812</v>
      </c>
      <c r="O7" s="1">
        <f t="shared" si="2"/>
        <v>40.633919999999996</v>
      </c>
      <c r="P7" s="1">
        <v>6.0694999999999997</v>
      </c>
      <c r="Q7" s="1">
        <f t="shared" si="2"/>
        <v>131.10119999999998</v>
      </c>
      <c r="S7" s="1">
        <v>3</v>
      </c>
      <c r="T7" s="1">
        <v>1.9073</v>
      </c>
      <c r="U7" s="1">
        <f t="shared" si="3"/>
        <v>41.197679999999998</v>
      </c>
      <c r="V7" s="1">
        <v>5.8731</v>
      </c>
      <c r="W7" s="1">
        <f t="shared" si="4"/>
        <v>126.85896000000001</v>
      </c>
      <c r="X7" s="1">
        <v>1.8916999999999999</v>
      </c>
      <c r="Y7" s="1">
        <f t="shared" si="5"/>
        <v>40.860720000000001</v>
      </c>
      <c r="Z7" s="1">
        <v>5.9613000000000005</v>
      </c>
      <c r="AA7" s="1">
        <f t="shared" si="5"/>
        <v>128.76408000000001</v>
      </c>
      <c r="AB7" s="1">
        <v>1.9014</v>
      </c>
      <c r="AC7" s="1">
        <f t="shared" si="6"/>
        <v>41.070239999999998</v>
      </c>
      <c r="AD7" s="1">
        <v>6.0184999999999995</v>
      </c>
      <c r="AE7" s="1">
        <f t="shared" si="7"/>
        <v>129.99959999999999</v>
      </c>
      <c r="AF7" s="1">
        <v>1.8985000000000001</v>
      </c>
      <c r="AG7" s="1">
        <f t="shared" si="8"/>
        <v>41.007599999999996</v>
      </c>
      <c r="AH7" s="1">
        <v>6.1155999999999997</v>
      </c>
      <c r="AI7" s="1">
        <f t="shared" si="9"/>
        <v>132.09696</v>
      </c>
      <c r="AK7" s="1">
        <v>3</v>
      </c>
      <c r="AL7" s="1">
        <v>1.9299000000000002</v>
      </c>
      <c r="AM7" s="1">
        <f t="shared" si="10"/>
        <v>41.685840000000006</v>
      </c>
      <c r="AN7" s="1">
        <v>5.899</v>
      </c>
      <c r="AO7" s="1">
        <f t="shared" si="11"/>
        <v>127.41839999999999</v>
      </c>
      <c r="AP7" s="1">
        <v>1.8693</v>
      </c>
      <c r="AQ7" s="1">
        <f t="shared" si="12"/>
        <v>40.37688</v>
      </c>
      <c r="AR7" s="1">
        <v>5.9486999999999997</v>
      </c>
      <c r="AS7" s="1">
        <f t="shared" si="13"/>
        <v>128.49191999999999</v>
      </c>
      <c r="AT7" s="1">
        <v>1.7995000000000001</v>
      </c>
      <c r="AU7" s="1">
        <f t="shared" si="14"/>
        <v>38.869200000000006</v>
      </c>
      <c r="AV7" s="1">
        <v>6.0613000000000001</v>
      </c>
      <c r="AW7" s="1">
        <f t="shared" si="15"/>
        <v>130.92408</v>
      </c>
      <c r="AX7" s="1">
        <v>1.9006000000000001</v>
      </c>
      <c r="AY7" s="1">
        <f t="shared" si="16"/>
        <v>41.052960000000006</v>
      </c>
      <c r="AZ7" s="1">
        <v>5.9737999999999998</v>
      </c>
      <c r="BA7" s="1">
        <f t="shared" si="17"/>
        <v>129.03407999999999</v>
      </c>
    </row>
    <row r="8" spans="1:53">
      <c r="A8" s="1">
        <v>4</v>
      </c>
      <c r="B8" s="1">
        <v>1.923</v>
      </c>
      <c r="C8" s="38">
        <f t="shared" si="0"/>
        <v>41.536799999999999</v>
      </c>
      <c r="D8" s="1">
        <v>5.8364000000000003</v>
      </c>
      <c r="E8" s="1">
        <f t="shared" si="18"/>
        <v>126.06624000000002</v>
      </c>
      <c r="F8" s="1">
        <v>1.861</v>
      </c>
      <c r="G8" s="1">
        <f t="shared" si="1"/>
        <v>40.197600000000001</v>
      </c>
      <c r="H8" s="1">
        <v>5.9743999999999993</v>
      </c>
      <c r="I8" s="1">
        <f t="shared" si="1"/>
        <v>129.04703999999998</v>
      </c>
      <c r="J8" s="1">
        <v>2.0819999999999999</v>
      </c>
      <c r="K8" s="1">
        <f t="shared" si="2"/>
        <v>44.971199999999989</v>
      </c>
      <c r="L8" s="1">
        <v>6.0940000000000003</v>
      </c>
      <c r="M8" s="1">
        <f t="shared" si="2"/>
        <v>131.63040000000001</v>
      </c>
      <c r="N8" s="1">
        <v>1.8887</v>
      </c>
      <c r="O8" s="1">
        <f t="shared" si="2"/>
        <v>40.795919999999995</v>
      </c>
      <c r="P8" s="1">
        <v>6.0703000000000005</v>
      </c>
      <c r="Q8" s="1">
        <f t="shared" si="2"/>
        <v>131.11848000000001</v>
      </c>
      <c r="S8" s="1">
        <v>4</v>
      </c>
      <c r="T8" s="1">
        <v>1.9252</v>
      </c>
      <c r="U8" s="1">
        <f t="shared" si="3"/>
        <v>41.584319999999998</v>
      </c>
      <c r="V8" s="1">
        <v>5.9016000000000002</v>
      </c>
      <c r="W8" s="1">
        <f t="shared" si="4"/>
        <v>127.47455999999998</v>
      </c>
      <c r="X8" s="1">
        <v>1.8944000000000001</v>
      </c>
      <c r="Y8" s="1">
        <f t="shared" si="5"/>
        <v>40.919040000000003</v>
      </c>
      <c r="Z8" s="1">
        <v>5.9518000000000004</v>
      </c>
      <c r="AA8" s="1">
        <f t="shared" si="5"/>
        <v>128.55887999999999</v>
      </c>
      <c r="AB8" s="1">
        <v>1.8948</v>
      </c>
      <c r="AC8" s="1">
        <f t="shared" si="6"/>
        <v>40.927680000000002</v>
      </c>
      <c r="AD8" s="1">
        <v>6.0656999999999996</v>
      </c>
      <c r="AE8" s="1">
        <f t="shared" si="7"/>
        <v>131.01911999999999</v>
      </c>
      <c r="AF8" s="1">
        <v>1.8976999999999999</v>
      </c>
      <c r="AG8" s="1">
        <f t="shared" si="8"/>
        <v>40.990319999999997</v>
      </c>
      <c r="AH8" s="1">
        <v>6.1006</v>
      </c>
      <c r="AI8" s="1">
        <f t="shared" si="9"/>
        <v>131.77296000000001</v>
      </c>
      <c r="AK8" s="1">
        <v>4</v>
      </c>
      <c r="AL8" s="1">
        <v>1.9152</v>
      </c>
      <c r="AM8" s="1">
        <f t="shared" si="10"/>
        <v>41.368319999999997</v>
      </c>
      <c r="AN8" s="1">
        <v>5.9124999999999996</v>
      </c>
      <c r="AO8" s="1">
        <f t="shared" si="11"/>
        <v>127.71</v>
      </c>
      <c r="AP8" s="1">
        <v>1.8706</v>
      </c>
      <c r="AQ8" s="1">
        <f t="shared" si="12"/>
        <v>40.404960000000003</v>
      </c>
      <c r="AR8" s="1">
        <v>5.9405000000000001</v>
      </c>
      <c r="AS8" s="1">
        <f t="shared" si="13"/>
        <v>128.31480000000002</v>
      </c>
      <c r="AT8" s="1">
        <v>1.8367</v>
      </c>
      <c r="AU8" s="1">
        <f t="shared" si="14"/>
        <v>39.672719999999998</v>
      </c>
      <c r="AV8" s="1">
        <v>6.0602999999999998</v>
      </c>
      <c r="AW8" s="1">
        <f t="shared" si="15"/>
        <v>130.90248</v>
      </c>
      <c r="AX8" s="1">
        <v>1.9077999999999999</v>
      </c>
      <c r="AY8" s="1">
        <f t="shared" si="16"/>
        <v>41.208480000000002</v>
      </c>
      <c r="AZ8" s="1">
        <v>5.9561999999999999</v>
      </c>
      <c r="BA8" s="1">
        <f t="shared" si="17"/>
        <v>128.65392</v>
      </c>
    </row>
    <row r="9" spans="1:53">
      <c r="A9" s="1">
        <v>5</v>
      </c>
      <c r="B9" s="1">
        <v>1.9198999999999999</v>
      </c>
      <c r="C9" s="38">
        <f t="shared" si="0"/>
        <v>41.469839999999998</v>
      </c>
      <c r="D9" s="1">
        <v>5.8373999999999997</v>
      </c>
      <c r="E9" s="1">
        <f t="shared" si="18"/>
        <v>126.08784</v>
      </c>
      <c r="F9" s="1">
        <v>1.8684000000000001</v>
      </c>
      <c r="G9" s="1">
        <f t="shared" si="1"/>
        <v>40.357439999999997</v>
      </c>
      <c r="H9" s="1">
        <v>5.9662999999999995</v>
      </c>
      <c r="I9" s="1">
        <f t="shared" si="1"/>
        <v>128.87207999999998</v>
      </c>
      <c r="J9" s="1">
        <v>2.0594000000000001</v>
      </c>
      <c r="K9" s="1">
        <f t="shared" si="2"/>
        <v>44.48304000000001</v>
      </c>
      <c r="L9" s="1">
        <v>6.0514000000000001</v>
      </c>
      <c r="M9" s="1">
        <f t="shared" si="2"/>
        <v>130.71024</v>
      </c>
      <c r="N9" s="1">
        <v>1.875</v>
      </c>
      <c r="O9" s="1">
        <f t="shared" si="2"/>
        <v>40.499999999999993</v>
      </c>
      <c r="P9" s="1">
        <v>6.0970000000000004</v>
      </c>
      <c r="Q9" s="1">
        <f t="shared" si="2"/>
        <v>131.6952</v>
      </c>
      <c r="S9" s="1">
        <v>5</v>
      </c>
      <c r="T9" s="1">
        <v>1.9476</v>
      </c>
      <c r="U9" s="1">
        <f t="shared" si="3"/>
        <v>42.068159999999999</v>
      </c>
      <c r="V9" s="1">
        <v>5.9032</v>
      </c>
      <c r="W9" s="1">
        <f t="shared" si="4"/>
        <v>127.50912</v>
      </c>
      <c r="X9" s="1">
        <v>1.9068000000000001</v>
      </c>
      <c r="Y9" s="1">
        <f t="shared" si="5"/>
        <v>41.186879999999995</v>
      </c>
      <c r="Z9" s="1">
        <v>5.9502000000000006</v>
      </c>
      <c r="AA9" s="1">
        <f t="shared" si="5"/>
        <v>128.52432000000002</v>
      </c>
      <c r="AB9" s="1">
        <v>1.8914</v>
      </c>
      <c r="AC9" s="1">
        <f t="shared" si="6"/>
        <v>40.854239999999997</v>
      </c>
      <c r="AD9" s="1">
        <v>6.0152999999999999</v>
      </c>
      <c r="AE9" s="1">
        <f t="shared" si="7"/>
        <v>129.93047999999999</v>
      </c>
      <c r="AF9" s="1">
        <v>1.8875999999999999</v>
      </c>
      <c r="AG9" s="1">
        <f t="shared" si="8"/>
        <v>40.772159999999992</v>
      </c>
      <c r="AH9" s="1">
        <v>6.0933000000000002</v>
      </c>
      <c r="AI9" s="1">
        <f t="shared" si="9"/>
        <v>131.61528000000001</v>
      </c>
      <c r="AK9" s="1">
        <v>5</v>
      </c>
      <c r="AL9" s="1">
        <v>1.9154</v>
      </c>
      <c r="AM9" s="1">
        <f t="shared" si="10"/>
        <v>41.372640000000004</v>
      </c>
      <c r="AN9" s="1">
        <v>5.9203999999999999</v>
      </c>
      <c r="AO9" s="1">
        <f t="shared" si="11"/>
        <v>127.88064</v>
      </c>
      <c r="AP9" s="1">
        <v>1.8916999999999999</v>
      </c>
      <c r="AQ9" s="1">
        <f t="shared" si="12"/>
        <v>40.860720000000001</v>
      </c>
      <c r="AR9" s="1">
        <v>5.9462000000000002</v>
      </c>
      <c r="AS9" s="1">
        <f t="shared" si="13"/>
        <v>128.43792000000002</v>
      </c>
      <c r="AT9" s="1">
        <v>1.7814000000000001</v>
      </c>
      <c r="AU9" s="1">
        <f t="shared" si="14"/>
        <v>38.47824</v>
      </c>
      <c r="AV9" s="1">
        <v>6.0608000000000004</v>
      </c>
      <c r="AW9" s="1">
        <f t="shared" si="15"/>
        <v>130.91328000000001</v>
      </c>
      <c r="AX9" s="1">
        <v>1.9211</v>
      </c>
      <c r="AY9" s="1">
        <f t="shared" si="16"/>
        <v>41.495759999999997</v>
      </c>
      <c r="AZ9" s="1">
        <v>5.9799999999999995</v>
      </c>
      <c r="BA9" s="1">
        <f t="shared" si="17"/>
        <v>129.16799999999998</v>
      </c>
    </row>
    <row r="10" spans="1:53">
      <c r="A10" s="1">
        <v>6</v>
      </c>
      <c r="B10" s="1">
        <v>1.9265000000000001</v>
      </c>
      <c r="C10" s="38">
        <f t="shared" si="0"/>
        <v>41.612400000000001</v>
      </c>
      <c r="D10" s="1">
        <v>5.9236000000000004</v>
      </c>
      <c r="E10" s="1">
        <f t="shared" si="18"/>
        <v>127.94976000000001</v>
      </c>
      <c r="F10" s="1">
        <v>1.8749</v>
      </c>
      <c r="G10" s="1">
        <f t="shared" si="1"/>
        <v>40.497840000000004</v>
      </c>
      <c r="H10" s="1">
        <v>5.9776999999999996</v>
      </c>
      <c r="I10" s="1">
        <f t="shared" si="1"/>
        <v>129.11831999999998</v>
      </c>
      <c r="J10" s="1">
        <v>2.0996000000000001</v>
      </c>
      <c r="K10" s="1">
        <f t="shared" si="2"/>
        <v>45.351360000000007</v>
      </c>
      <c r="L10" s="1">
        <v>6.0145999999999997</v>
      </c>
      <c r="M10" s="1">
        <f t="shared" si="2"/>
        <v>129.91535999999999</v>
      </c>
      <c r="N10" s="1">
        <v>1.8631</v>
      </c>
      <c r="O10" s="1">
        <f t="shared" si="2"/>
        <v>40.242959999999997</v>
      </c>
      <c r="P10" s="1">
        <v>6.0684000000000005</v>
      </c>
      <c r="Q10" s="1">
        <f t="shared" si="2"/>
        <v>131.07744000000002</v>
      </c>
      <c r="S10" s="1">
        <v>6</v>
      </c>
      <c r="T10" s="1">
        <v>1.9514</v>
      </c>
      <c r="U10" s="1">
        <f t="shared" si="3"/>
        <v>42.150240000000004</v>
      </c>
      <c r="V10" s="1">
        <v>5.8776000000000002</v>
      </c>
      <c r="W10" s="1">
        <f t="shared" si="4"/>
        <v>126.95616</v>
      </c>
      <c r="X10" s="1">
        <v>1.8889</v>
      </c>
      <c r="Y10" s="1">
        <f t="shared" si="5"/>
        <v>40.800240000000002</v>
      </c>
      <c r="Z10" s="1">
        <v>5.9620000000000006</v>
      </c>
      <c r="AA10" s="1">
        <f t="shared" si="5"/>
        <v>128.7792</v>
      </c>
      <c r="AB10" s="1">
        <v>1.8854</v>
      </c>
      <c r="AC10" s="1">
        <f t="shared" si="6"/>
        <v>40.724640000000001</v>
      </c>
      <c r="AD10" s="1">
        <v>6.0322999999999993</v>
      </c>
      <c r="AE10" s="1">
        <f t="shared" si="7"/>
        <v>130.29767999999999</v>
      </c>
      <c r="AF10" s="1">
        <v>1.8797999999999999</v>
      </c>
      <c r="AG10" s="1">
        <f t="shared" si="8"/>
        <v>40.60367999999999</v>
      </c>
      <c r="AH10" s="1">
        <v>6.0952000000000002</v>
      </c>
      <c r="AI10" s="1">
        <f t="shared" si="9"/>
        <v>131.65632000000002</v>
      </c>
      <c r="AK10" s="1">
        <v>6</v>
      </c>
      <c r="AL10" s="1">
        <v>1.9109</v>
      </c>
      <c r="AM10" s="1">
        <f t="shared" si="10"/>
        <v>41.275439999999996</v>
      </c>
      <c r="AN10" s="1">
        <v>5.9160000000000004</v>
      </c>
      <c r="AO10" s="1">
        <f t="shared" si="11"/>
        <v>127.7856</v>
      </c>
      <c r="AP10" s="1">
        <v>1.8821999999999999</v>
      </c>
      <c r="AQ10" s="1">
        <f t="shared" si="12"/>
        <v>40.655519999999996</v>
      </c>
      <c r="AR10" s="1">
        <v>5.9381000000000004</v>
      </c>
      <c r="AS10" s="1">
        <f t="shared" si="13"/>
        <v>128.26296000000002</v>
      </c>
      <c r="AT10" s="1">
        <v>1.7857000000000001</v>
      </c>
      <c r="AU10" s="1">
        <f t="shared" si="14"/>
        <v>38.571120000000001</v>
      </c>
      <c r="AV10" s="1">
        <v>6.0678000000000001</v>
      </c>
      <c r="AW10" s="1">
        <f t="shared" si="15"/>
        <v>131.06448</v>
      </c>
      <c r="AX10" s="1">
        <v>1.8973</v>
      </c>
      <c r="AY10" s="1">
        <f t="shared" si="16"/>
        <v>40.981679999999997</v>
      </c>
      <c r="AZ10" s="1">
        <v>5.9787999999999997</v>
      </c>
      <c r="BA10" s="1">
        <f t="shared" si="17"/>
        <v>129.14207999999996</v>
      </c>
    </row>
    <row r="11" spans="1:53">
      <c r="A11" s="1">
        <v>7</v>
      </c>
      <c r="B11" s="1">
        <v>1.9125000000000001</v>
      </c>
      <c r="C11" s="38">
        <f t="shared" si="0"/>
        <v>41.31</v>
      </c>
      <c r="D11" s="1">
        <v>5.8339999999999996</v>
      </c>
      <c r="E11" s="1">
        <f t="shared" si="18"/>
        <v>126.01439999999999</v>
      </c>
      <c r="F11" s="1">
        <v>1.8573000000000002</v>
      </c>
      <c r="G11" s="1">
        <f t="shared" si="1"/>
        <v>40.11768</v>
      </c>
      <c r="H11" s="1">
        <v>5.9703999999999997</v>
      </c>
      <c r="I11" s="1">
        <f t="shared" si="1"/>
        <v>128.96064000000001</v>
      </c>
      <c r="J11" s="1">
        <v>2.0891999999999999</v>
      </c>
      <c r="K11" s="1">
        <f t="shared" si="2"/>
        <v>45.126719999999992</v>
      </c>
      <c r="L11" s="1">
        <v>6.0149999999999997</v>
      </c>
      <c r="M11" s="1">
        <f t="shared" si="2"/>
        <v>129.92400000000001</v>
      </c>
      <c r="N11" s="1">
        <v>1.8828</v>
      </c>
      <c r="O11" s="1">
        <f t="shared" si="2"/>
        <v>40.668479999999995</v>
      </c>
      <c r="P11" s="1">
        <v>6.0745000000000005</v>
      </c>
      <c r="Q11" s="1">
        <f t="shared" si="2"/>
        <v>131.20920000000001</v>
      </c>
      <c r="S11" s="1">
        <v>7</v>
      </c>
      <c r="T11" s="1">
        <v>1.9506000000000001</v>
      </c>
      <c r="U11" s="1">
        <f t="shared" si="3"/>
        <v>42.132960000000004</v>
      </c>
      <c r="V11" s="1">
        <v>5.9062999999999999</v>
      </c>
      <c r="W11" s="1">
        <f t="shared" si="4"/>
        <v>127.57608</v>
      </c>
      <c r="X11" s="1">
        <v>1.8925000000000001</v>
      </c>
      <c r="Y11" s="1">
        <f t="shared" si="5"/>
        <v>40.878</v>
      </c>
      <c r="Z11" s="1">
        <v>5.9673000000000007</v>
      </c>
      <c r="AA11" s="1">
        <f t="shared" si="5"/>
        <v>128.89368000000002</v>
      </c>
      <c r="AB11" s="1">
        <v>1.8836999999999999</v>
      </c>
      <c r="AC11" s="1">
        <f t="shared" si="6"/>
        <v>40.687919999999998</v>
      </c>
      <c r="AD11" s="1">
        <v>6.0611999999999995</v>
      </c>
      <c r="AE11" s="1">
        <f t="shared" si="7"/>
        <v>130.92191999999997</v>
      </c>
      <c r="AF11" s="1">
        <v>1.8855</v>
      </c>
      <c r="AG11" s="1">
        <f t="shared" si="8"/>
        <v>40.726800000000004</v>
      </c>
      <c r="AH11" s="1">
        <v>6.0972999999999997</v>
      </c>
      <c r="AI11" s="1">
        <f t="shared" si="9"/>
        <v>131.70167999999998</v>
      </c>
      <c r="AK11" s="1">
        <v>7</v>
      </c>
      <c r="AL11" s="1">
        <v>1.8886000000000001</v>
      </c>
      <c r="AM11" s="1">
        <f t="shared" si="10"/>
        <v>40.793760000000006</v>
      </c>
      <c r="AN11" s="1">
        <v>5.8673000000000002</v>
      </c>
      <c r="AO11" s="1">
        <f t="shared" si="11"/>
        <v>126.73367999999999</v>
      </c>
      <c r="AP11" s="1">
        <v>1.8827</v>
      </c>
      <c r="AQ11" s="1">
        <f t="shared" si="12"/>
        <v>40.666319999999999</v>
      </c>
      <c r="AR11" s="1">
        <v>5.9448999999999996</v>
      </c>
      <c r="AS11" s="1">
        <f t="shared" si="13"/>
        <v>128.40984</v>
      </c>
      <c r="AT11" s="1">
        <v>1.8117000000000001</v>
      </c>
      <c r="AU11" s="1">
        <f t="shared" si="14"/>
        <v>39.132719999999999</v>
      </c>
      <c r="AV11" s="1">
        <v>6.0407999999999999</v>
      </c>
      <c r="AW11" s="1">
        <f t="shared" si="15"/>
        <v>130.48127999999997</v>
      </c>
      <c r="AX11" s="1">
        <v>1.911</v>
      </c>
      <c r="AY11" s="1">
        <f t="shared" si="16"/>
        <v>41.2776</v>
      </c>
      <c r="AZ11" s="1">
        <v>5.9567999999999994</v>
      </c>
      <c r="BA11" s="1">
        <f t="shared" si="17"/>
        <v>128.66687999999999</v>
      </c>
    </row>
    <row r="12" spans="1:53">
      <c r="A12" s="1">
        <v>8</v>
      </c>
      <c r="B12" s="1">
        <v>1.9189000000000001</v>
      </c>
      <c r="C12" s="38">
        <f t="shared" si="0"/>
        <v>41.448239999999998</v>
      </c>
      <c r="D12" s="1">
        <v>5.8391999999999999</v>
      </c>
      <c r="E12" s="1">
        <f t="shared" si="18"/>
        <v>126.12672000000001</v>
      </c>
      <c r="F12" s="1">
        <v>1.8754000000000002</v>
      </c>
      <c r="G12" s="1">
        <f t="shared" si="1"/>
        <v>40.508640000000007</v>
      </c>
      <c r="H12" s="1">
        <v>5.9701999999999993</v>
      </c>
      <c r="I12" s="1">
        <f t="shared" si="1"/>
        <v>128.95632000000001</v>
      </c>
      <c r="J12" s="1">
        <v>2.101</v>
      </c>
      <c r="K12" s="1">
        <f t="shared" si="2"/>
        <v>45.381599999999999</v>
      </c>
      <c r="L12" s="1">
        <v>6.0659999999999998</v>
      </c>
      <c r="M12" s="1">
        <f t="shared" si="2"/>
        <v>131.0256</v>
      </c>
      <c r="N12" s="1">
        <v>1.8909</v>
      </c>
      <c r="O12" s="1">
        <f t="shared" si="2"/>
        <v>40.843440000000001</v>
      </c>
      <c r="P12" s="1">
        <v>6.0833000000000004</v>
      </c>
      <c r="Q12" s="1">
        <f t="shared" si="2"/>
        <v>131.39928</v>
      </c>
      <c r="S12" s="1">
        <v>8</v>
      </c>
      <c r="T12" s="1">
        <v>1.919</v>
      </c>
      <c r="U12" s="1">
        <f t="shared" si="3"/>
        <v>41.450400000000002</v>
      </c>
      <c r="V12" s="1">
        <v>5.8847000000000005</v>
      </c>
      <c r="W12" s="1">
        <f t="shared" si="4"/>
        <v>127.10952000000002</v>
      </c>
      <c r="X12" s="1">
        <v>1.9081999999999999</v>
      </c>
      <c r="Y12" s="1">
        <f t="shared" si="5"/>
        <v>41.217120000000001</v>
      </c>
      <c r="Z12" s="1">
        <v>5.9531000000000001</v>
      </c>
      <c r="AA12" s="1">
        <f t="shared" si="5"/>
        <v>128.58696</v>
      </c>
      <c r="AB12" s="1">
        <v>1.8756999999999999</v>
      </c>
      <c r="AC12" s="1">
        <f t="shared" si="6"/>
        <v>40.515119999999996</v>
      </c>
      <c r="AD12" s="1">
        <v>6.0169999999999995</v>
      </c>
      <c r="AE12" s="1">
        <f t="shared" si="7"/>
        <v>129.96719999999999</v>
      </c>
      <c r="AF12" s="1">
        <v>1.889</v>
      </c>
      <c r="AG12" s="1">
        <f t="shared" si="8"/>
        <v>40.802399999999999</v>
      </c>
      <c r="AH12" s="1">
        <v>6.1101000000000001</v>
      </c>
      <c r="AI12" s="1">
        <f t="shared" si="9"/>
        <v>131.97816</v>
      </c>
      <c r="AK12" s="1">
        <v>8</v>
      </c>
      <c r="AL12" s="1">
        <v>1.8899000000000001</v>
      </c>
      <c r="AM12" s="1">
        <f t="shared" si="10"/>
        <v>40.821840000000002</v>
      </c>
      <c r="AN12" s="1">
        <v>5.8776000000000002</v>
      </c>
      <c r="AO12" s="1">
        <f t="shared" si="11"/>
        <v>126.95616</v>
      </c>
      <c r="AP12" s="1">
        <v>1.8945000000000001</v>
      </c>
      <c r="AQ12" s="1">
        <f t="shared" si="12"/>
        <v>40.921200000000006</v>
      </c>
      <c r="AR12" s="1">
        <v>5.9470000000000001</v>
      </c>
      <c r="AS12" s="1">
        <f t="shared" si="13"/>
        <v>128.45519999999999</v>
      </c>
      <c r="AT12" s="1">
        <v>1.8234999999999999</v>
      </c>
      <c r="AU12" s="1">
        <f t="shared" si="14"/>
        <v>39.387599999999999</v>
      </c>
      <c r="AV12" s="1">
        <v>6.0575000000000001</v>
      </c>
      <c r="AW12" s="1">
        <f t="shared" si="15"/>
        <v>130.84200000000001</v>
      </c>
      <c r="AX12" s="1">
        <v>1.9140999999999999</v>
      </c>
      <c r="AY12" s="1">
        <f t="shared" si="16"/>
        <v>41.344560000000001</v>
      </c>
      <c r="AZ12" s="1">
        <v>5.9627999999999997</v>
      </c>
      <c r="BA12" s="1">
        <f t="shared" si="17"/>
        <v>128.79648</v>
      </c>
    </row>
    <row r="13" spans="1:53">
      <c r="A13" s="1">
        <v>9</v>
      </c>
      <c r="B13" s="1">
        <v>1.923</v>
      </c>
      <c r="C13" s="38">
        <f t="shared" si="0"/>
        <v>41.536799999999999</v>
      </c>
      <c r="D13" s="1">
        <v>5.8798000000000004</v>
      </c>
      <c r="E13" s="1">
        <f t="shared" si="18"/>
        <v>127.00368</v>
      </c>
      <c r="F13" s="1">
        <v>1.8659000000000001</v>
      </c>
      <c r="G13" s="1">
        <f t="shared" si="1"/>
        <v>40.303440000000009</v>
      </c>
      <c r="H13" s="1">
        <v>5.9805999999999999</v>
      </c>
      <c r="I13" s="1">
        <f t="shared" si="1"/>
        <v>129.18096</v>
      </c>
      <c r="J13" s="1">
        <v>2.113</v>
      </c>
      <c r="K13" s="1">
        <f t="shared" si="2"/>
        <v>45.640799999999992</v>
      </c>
      <c r="L13" s="1">
        <v>6.0586000000000002</v>
      </c>
      <c r="M13" s="1">
        <f t="shared" si="2"/>
        <v>130.86576000000002</v>
      </c>
      <c r="N13" s="1">
        <v>1.88</v>
      </c>
      <c r="O13" s="1">
        <f t="shared" si="2"/>
        <v>40.607999999999997</v>
      </c>
      <c r="P13" s="1">
        <v>6.0814000000000004</v>
      </c>
      <c r="Q13" s="1">
        <f t="shared" si="2"/>
        <v>131.35824000000002</v>
      </c>
      <c r="S13" s="1">
        <v>9</v>
      </c>
      <c r="T13" s="1">
        <v>1.9380999999999999</v>
      </c>
      <c r="U13" s="1">
        <f t="shared" si="3"/>
        <v>41.862960000000001</v>
      </c>
      <c r="V13" s="1">
        <v>5.8954000000000004</v>
      </c>
      <c r="W13" s="1">
        <f t="shared" si="4"/>
        <v>127.34064000000001</v>
      </c>
      <c r="X13" s="1">
        <v>1.8858999999999999</v>
      </c>
      <c r="Y13" s="1">
        <f t="shared" si="5"/>
        <v>40.735439999999997</v>
      </c>
      <c r="Z13" s="1">
        <v>5.9671000000000003</v>
      </c>
      <c r="AA13" s="1">
        <f t="shared" si="5"/>
        <v>128.88936000000001</v>
      </c>
      <c r="AB13" s="1">
        <v>1.8713</v>
      </c>
      <c r="AC13" s="1">
        <f t="shared" si="6"/>
        <v>40.420080000000006</v>
      </c>
      <c r="AD13" s="1">
        <v>6.0533999999999999</v>
      </c>
      <c r="AE13" s="1">
        <f t="shared" si="7"/>
        <v>130.75344000000001</v>
      </c>
      <c r="AF13" s="1">
        <v>1.8965000000000001</v>
      </c>
      <c r="AG13" s="1">
        <f t="shared" si="8"/>
        <v>40.964399999999998</v>
      </c>
      <c r="AH13" s="1">
        <v>6.0911999999999997</v>
      </c>
      <c r="AI13" s="1">
        <f t="shared" si="9"/>
        <v>131.56992</v>
      </c>
      <c r="AK13" s="1">
        <v>9</v>
      </c>
      <c r="AL13" s="1">
        <v>1.9154</v>
      </c>
      <c r="AM13" s="1">
        <f t="shared" si="10"/>
        <v>41.372640000000004</v>
      </c>
      <c r="AN13" s="1">
        <v>5.8935000000000004</v>
      </c>
      <c r="AO13" s="1">
        <f t="shared" si="11"/>
        <v>127.29960000000003</v>
      </c>
      <c r="AP13" s="1">
        <v>1.8723000000000001</v>
      </c>
      <c r="AQ13" s="1">
        <f t="shared" si="12"/>
        <v>40.441680000000005</v>
      </c>
      <c r="AR13" s="1">
        <v>5.9386999999999999</v>
      </c>
      <c r="AS13" s="1">
        <f t="shared" si="13"/>
        <v>128.27592000000001</v>
      </c>
      <c r="AT13" s="1">
        <v>1.8202</v>
      </c>
      <c r="AU13" s="1">
        <f t="shared" si="14"/>
        <v>39.316320000000005</v>
      </c>
      <c r="AV13" s="1">
        <v>6.0448000000000004</v>
      </c>
      <c r="AW13" s="1">
        <f t="shared" si="15"/>
        <v>130.56768000000002</v>
      </c>
      <c r="AX13" s="1">
        <v>1.9223000000000001</v>
      </c>
      <c r="AY13" s="1">
        <f t="shared" si="16"/>
        <v>41.521679999999996</v>
      </c>
      <c r="AZ13" s="1">
        <v>5.9744999999999999</v>
      </c>
      <c r="BA13" s="1">
        <f t="shared" si="17"/>
        <v>129.04919999999998</v>
      </c>
    </row>
    <row r="14" spans="1:53">
      <c r="A14" s="1">
        <v>10</v>
      </c>
      <c r="B14" s="1">
        <v>1.9390000000000001</v>
      </c>
      <c r="C14" s="38">
        <f t="shared" si="0"/>
        <v>41.882399999999997</v>
      </c>
      <c r="D14" s="1">
        <v>5.8391000000000002</v>
      </c>
      <c r="E14" s="1">
        <f t="shared" si="18"/>
        <v>126.12455999999999</v>
      </c>
      <c r="F14" s="1">
        <v>1.8819000000000001</v>
      </c>
      <c r="G14" s="1">
        <f t="shared" si="1"/>
        <v>40.649040000000007</v>
      </c>
      <c r="H14" s="1">
        <v>5.9785999999999992</v>
      </c>
      <c r="I14" s="1">
        <f t="shared" si="1"/>
        <v>129.13775999999999</v>
      </c>
      <c r="J14" s="1">
        <v>2.0931999999999999</v>
      </c>
      <c r="K14" s="1">
        <f t="shared" si="2"/>
        <v>45.213120000000004</v>
      </c>
      <c r="L14" s="1">
        <v>6.0168999999999997</v>
      </c>
      <c r="M14" s="1">
        <f t="shared" si="2"/>
        <v>129.96503999999999</v>
      </c>
      <c r="N14" s="1">
        <v>1.8812</v>
      </c>
      <c r="O14" s="1">
        <f t="shared" si="2"/>
        <v>40.633919999999996</v>
      </c>
      <c r="P14" s="1">
        <v>6.0793999999999997</v>
      </c>
      <c r="Q14" s="1">
        <f t="shared" si="2"/>
        <v>131.31503999999998</v>
      </c>
      <c r="S14" s="1">
        <v>10</v>
      </c>
      <c r="T14" s="1">
        <v>1.9272</v>
      </c>
      <c r="U14" s="1">
        <f t="shared" si="3"/>
        <v>41.627519999999997</v>
      </c>
      <c r="V14" s="1">
        <v>5.8840000000000003</v>
      </c>
      <c r="W14" s="1">
        <f t="shared" si="4"/>
        <v>127.09440000000001</v>
      </c>
      <c r="X14" s="1">
        <v>1.9060999999999999</v>
      </c>
      <c r="Y14" s="1">
        <f t="shared" si="5"/>
        <v>41.171759999999999</v>
      </c>
      <c r="Z14" s="1">
        <v>5.9427000000000003</v>
      </c>
      <c r="AA14" s="1">
        <f t="shared" si="5"/>
        <v>128.36232000000001</v>
      </c>
      <c r="AB14" s="1">
        <v>1.9017999999999999</v>
      </c>
      <c r="AC14" s="1">
        <f t="shared" si="6"/>
        <v>41.078879999999998</v>
      </c>
      <c r="AD14" s="1">
        <v>6.0254999999999992</v>
      </c>
      <c r="AE14" s="1">
        <f t="shared" si="7"/>
        <v>130.1508</v>
      </c>
      <c r="AF14" s="1">
        <v>1.8768</v>
      </c>
      <c r="AG14" s="1">
        <f t="shared" si="8"/>
        <v>40.538879999999999</v>
      </c>
      <c r="AH14" s="1">
        <v>6.1194999999999995</v>
      </c>
      <c r="AI14" s="1">
        <f t="shared" si="9"/>
        <v>132.18119999999996</v>
      </c>
      <c r="AK14" s="1">
        <v>10</v>
      </c>
      <c r="AL14" s="1">
        <v>1.9272</v>
      </c>
      <c r="AM14" s="1">
        <f t="shared" si="10"/>
        <v>41.627519999999997</v>
      </c>
      <c r="AN14" s="1">
        <v>5.9210000000000003</v>
      </c>
      <c r="AO14" s="1">
        <f t="shared" si="11"/>
        <v>127.89359999999999</v>
      </c>
      <c r="AP14" s="1">
        <v>1.8933</v>
      </c>
      <c r="AQ14" s="1">
        <f t="shared" si="12"/>
        <v>40.89528</v>
      </c>
      <c r="AR14" s="1">
        <v>5.9572000000000003</v>
      </c>
      <c r="AS14" s="1">
        <f t="shared" si="13"/>
        <v>128.67552000000001</v>
      </c>
      <c r="AT14" s="1">
        <v>1.7917000000000001</v>
      </c>
      <c r="AU14" s="1">
        <f t="shared" si="14"/>
        <v>38.700720000000004</v>
      </c>
      <c r="AV14" s="1">
        <v>6.0374999999999996</v>
      </c>
      <c r="AW14" s="1">
        <f t="shared" si="15"/>
        <v>130.41</v>
      </c>
      <c r="AX14" s="1">
        <v>1.9075</v>
      </c>
      <c r="AY14" s="1">
        <f t="shared" si="16"/>
        <v>41.201999999999998</v>
      </c>
      <c r="AZ14" s="1">
        <v>5.9581999999999997</v>
      </c>
      <c r="BA14" s="1">
        <f t="shared" si="17"/>
        <v>128.69711999999998</v>
      </c>
    </row>
    <row r="15" spans="1:53">
      <c r="A15" s="1">
        <v>11</v>
      </c>
      <c r="B15" s="1">
        <v>1.9177</v>
      </c>
      <c r="C15" s="38">
        <f t="shared" si="0"/>
        <v>41.422319999999999</v>
      </c>
      <c r="D15" s="1">
        <v>5.875</v>
      </c>
      <c r="E15" s="1">
        <f t="shared" si="18"/>
        <v>126.9</v>
      </c>
      <c r="F15" s="1">
        <v>1.8838000000000001</v>
      </c>
      <c r="G15" s="1">
        <f t="shared" si="1"/>
        <v>40.690080000000009</v>
      </c>
      <c r="H15" s="1">
        <v>5.9766999999999992</v>
      </c>
      <c r="I15" s="1">
        <f t="shared" si="1"/>
        <v>129.09671999999998</v>
      </c>
      <c r="J15" s="1">
        <v>2.0198</v>
      </c>
      <c r="K15" s="1">
        <f t="shared" si="2"/>
        <v>43.627679999999998</v>
      </c>
      <c r="L15" s="1">
        <v>6.0152000000000001</v>
      </c>
      <c r="M15" s="1">
        <f t="shared" si="2"/>
        <v>129.92831999999999</v>
      </c>
      <c r="N15" s="1">
        <v>1.875</v>
      </c>
      <c r="O15" s="1">
        <f t="shared" si="2"/>
        <v>40.499999999999993</v>
      </c>
      <c r="P15" s="1">
        <v>6.0857999999999999</v>
      </c>
      <c r="Q15" s="1">
        <f t="shared" si="2"/>
        <v>131.45327999999998</v>
      </c>
      <c r="S15" s="1">
        <v>11</v>
      </c>
      <c r="T15" s="1">
        <v>1.9088000000000001</v>
      </c>
      <c r="U15" s="1">
        <f t="shared" si="3"/>
        <v>41.230080000000001</v>
      </c>
      <c r="V15" s="1">
        <v>5.8676000000000004</v>
      </c>
      <c r="W15" s="1">
        <f t="shared" si="4"/>
        <v>126.74016</v>
      </c>
      <c r="X15" s="1">
        <v>1.9046000000000001</v>
      </c>
      <c r="Y15" s="1">
        <f t="shared" si="5"/>
        <v>41.139360000000003</v>
      </c>
      <c r="Z15" s="1">
        <v>5.9659000000000004</v>
      </c>
      <c r="AA15" s="1">
        <f t="shared" si="5"/>
        <v>128.86344000000003</v>
      </c>
      <c r="AB15" s="1">
        <v>1.8978999999999999</v>
      </c>
      <c r="AC15" s="1">
        <f t="shared" si="6"/>
        <v>40.994639999999997</v>
      </c>
      <c r="AD15" s="1">
        <v>6.0242999999999993</v>
      </c>
      <c r="AE15" s="1">
        <f t="shared" si="7"/>
        <v>130.12487999999996</v>
      </c>
      <c r="AF15" s="1">
        <v>1.8895999999999999</v>
      </c>
      <c r="AG15" s="1">
        <f t="shared" si="8"/>
        <v>40.815359999999998</v>
      </c>
      <c r="AH15" s="1">
        <v>6.0973999999999995</v>
      </c>
      <c r="AI15" s="1">
        <f t="shared" si="9"/>
        <v>131.70383999999999</v>
      </c>
      <c r="AK15" s="1">
        <v>11</v>
      </c>
      <c r="AL15" s="1">
        <v>1.8972</v>
      </c>
      <c r="AM15" s="1">
        <f t="shared" si="10"/>
        <v>40.979519999999994</v>
      </c>
      <c r="AN15" s="1">
        <v>5.8967000000000001</v>
      </c>
      <c r="AO15" s="1">
        <f t="shared" si="11"/>
        <v>127.36872000000001</v>
      </c>
      <c r="AP15" s="1">
        <v>1.8892</v>
      </c>
      <c r="AQ15" s="1">
        <f t="shared" si="12"/>
        <v>40.806719999999999</v>
      </c>
      <c r="AR15" s="1">
        <v>5.9584999999999999</v>
      </c>
      <c r="AS15" s="1">
        <f t="shared" si="13"/>
        <v>128.70359999999999</v>
      </c>
      <c r="AT15" s="1">
        <v>1.7903</v>
      </c>
      <c r="AU15" s="1">
        <f t="shared" si="14"/>
        <v>38.670480000000005</v>
      </c>
      <c r="AV15" s="1">
        <v>6.0449999999999999</v>
      </c>
      <c r="AW15" s="1">
        <f t="shared" si="15"/>
        <v>130.572</v>
      </c>
      <c r="AX15" s="1">
        <v>1.9036</v>
      </c>
      <c r="AY15" s="1">
        <f t="shared" si="16"/>
        <v>41.117759999999997</v>
      </c>
      <c r="AZ15" s="1">
        <v>5.9560999999999993</v>
      </c>
      <c r="BA15" s="1">
        <f t="shared" si="17"/>
        <v>128.65175999999997</v>
      </c>
    </row>
    <row r="16" spans="1:53">
      <c r="A16" s="1">
        <v>12</v>
      </c>
      <c r="B16" s="1">
        <v>1.9218</v>
      </c>
      <c r="C16" s="38">
        <f t="shared" si="0"/>
        <v>41.51088</v>
      </c>
      <c r="D16" s="1">
        <v>5.8468</v>
      </c>
      <c r="E16" s="1">
        <f t="shared" si="18"/>
        <v>126.29088</v>
      </c>
      <c r="F16" s="1">
        <v>1.8799000000000001</v>
      </c>
      <c r="G16" s="1">
        <f t="shared" si="1"/>
        <v>40.605840000000001</v>
      </c>
      <c r="H16" s="1">
        <v>5.9788999999999994</v>
      </c>
      <c r="I16" s="1">
        <f t="shared" si="1"/>
        <v>129.14424</v>
      </c>
      <c r="J16" s="1">
        <v>2.0893000000000002</v>
      </c>
      <c r="K16" s="1">
        <f t="shared" si="2"/>
        <v>45.128880000000002</v>
      </c>
      <c r="L16" s="1">
        <v>6.0164999999999997</v>
      </c>
      <c r="M16" s="1">
        <f t="shared" si="2"/>
        <v>129.9564</v>
      </c>
      <c r="N16" s="1">
        <v>1.8759999999999999</v>
      </c>
      <c r="O16" s="1">
        <f t="shared" si="2"/>
        <v>40.521599999999999</v>
      </c>
      <c r="P16" s="1">
        <v>6.0791000000000004</v>
      </c>
      <c r="Q16" s="1">
        <f t="shared" si="2"/>
        <v>131.30856</v>
      </c>
      <c r="S16" s="1">
        <v>12</v>
      </c>
      <c r="T16" s="1">
        <v>1.9527000000000001</v>
      </c>
      <c r="U16" s="1">
        <f t="shared" si="3"/>
        <v>42.178319999999999</v>
      </c>
      <c r="V16" s="1">
        <v>5.9152000000000005</v>
      </c>
      <c r="W16" s="1">
        <f t="shared" si="4"/>
        <v>127.76832000000002</v>
      </c>
      <c r="X16" s="1">
        <v>1.9069</v>
      </c>
      <c r="Y16" s="1">
        <f t="shared" si="5"/>
        <v>41.189039999999999</v>
      </c>
      <c r="Z16" s="1">
        <v>5.9403000000000006</v>
      </c>
      <c r="AA16" s="1">
        <f t="shared" si="5"/>
        <v>128.31048000000001</v>
      </c>
      <c r="AB16" s="1">
        <v>1.8937999999999999</v>
      </c>
      <c r="AC16" s="1">
        <f t="shared" si="6"/>
        <v>40.906079999999996</v>
      </c>
      <c r="AD16" s="1">
        <v>6.0308999999999999</v>
      </c>
      <c r="AE16" s="1">
        <f t="shared" si="7"/>
        <v>130.26743999999999</v>
      </c>
      <c r="AF16" s="1">
        <v>1.8698999999999999</v>
      </c>
      <c r="AG16" s="1">
        <f t="shared" si="8"/>
        <v>40.38984</v>
      </c>
      <c r="AH16" s="1">
        <v>6.1101999999999999</v>
      </c>
      <c r="AI16" s="1">
        <f t="shared" si="9"/>
        <v>131.98032000000001</v>
      </c>
      <c r="AK16" s="1">
        <v>12</v>
      </c>
      <c r="AL16" s="1">
        <v>1.9196</v>
      </c>
      <c r="AM16" s="1">
        <f t="shared" si="10"/>
        <v>41.463360000000002</v>
      </c>
      <c r="AN16" s="1">
        <v>5.9184000000000001</v>
      </c>
      <c r="AO16" s="1">
        <f t="shared" si="11"/>
        <v>127.83744</v>
      </c>
      <c r="AP16" s="1">
        <v>1.8696999999999999</v>
      </c>
      <c r="AQ16" s="1">
        <f t="shared" si="12"/>
        <v>40.38552</v>
      </c>
      <c r="AR16" s="1">
        <v>5.9546000000000001</v>
      </c>
      <c r="AS16" s="1">
        <f t="shared" si="13"/>
        <v>128.61936</v>
      </c>
      <c r="AT16" s="1">
        <v>1.8152999999999999</v>
      </c>
      <c r="AU16" s="1">
        <f t="shared" si="14"/>
        <v>39.210479999999997</v>
      </c>
      <c r="AV16" s="1">
        <v>6.0362999999999998</v>
      </c>
      <c r="AW16" s="1">
        <f t="shared" si="15"/>
        <v>130.38407999999998</v>
      </c>
      <c r="AX16" s="1">
        <v>1.8978999999999999</v>
      </c>
      <c r="AY16" s="1">
        <f t="shared" si="16"/>
        <v>40.994639999999997</v>
      </c>
      <c r="AZ16" s="1">
        <v>5.9545999999999992</v>
      </c>
      <c r="BA16" s="1">
        <f t="shared" si="17"/>
        <v>128.61935999999997</v>
      </c>
    </row>
    <row r="17" spans="1:53">
      <c r="A17" s="1">
        <v>13</v>
      </c>
      <c r="B17" s="1">
        <v>1.9176</v>
      </c>
      <c r="C17" s="38">
        <f t="shared" si="0"/>
        <v>41.420159999999996</v>
      </c>
      <c r="D17" s="1">
        <v>5.8963999999999999</v>
      </c>
      <c r="E17" s="1">
        <f t="shared" si="18"/>
        <v>127.36223999999999</v>
      </c>
      <c r="F17" s="1">
        <v>1.8778000000000001</v>
      </c>
      <c r="G17" s="1">
        <f t="shared" si="1"/>
        <v>40.560480000000005</v>
      </c>
      <c r="H17" s="1">
        <v>5.9763999999999999</v>
      </c>
      <c r="I17" s="1">
        <f t="shared" si="1"/>
        <v>129.09023999999999</v>
      </c>
      <c r="J17" s="1">
        <v>2.12</v>
      </c>
      <c r="K17" s="1">
        <f t="shared" si="2"/>
        <v>45.792000000000002</v>
      </c>
      <c r="L17" s="1">
        <v>6.0900999999999996</v>
      </c>
      <c r="M17" s="1">
        <f t="shared" si="2"/>
        <v>131.54615999999999</v>
      </c>
      <c r="N17" s="1">
        <v>1.8839999999999999</v>
      </c>
      <c r="O17" s="1">
        <f t="shared" si="2"/>
        <v>40.694399999999995</v>
      </c>
      <c r="P17" s="1">
        <v>6.0888999999999998</v>
      </c>
      <c r="Q17" s="1">
        <f t="shared" si="2"/>
        <v>131.52024</v>
      </c>
      <c r="S17" s="1">
        <v>13</v>
      </c>
      <c r="T17" s="1">
        <v>1.9159999999999999</v>
      </c>
      <c r="U17" s="1">
        <f t="shared" si="3"/>
        <v>41.385599999999997</v>
      </c>
      <c r="V17" s="1">
        <v>5.8696000000000002</v>
      </c>
      <c r="W17" s="1">
        <f t="shared" si="4"/>
        <v>126.78335999999999</v>
      </c>
      <c r="X17" s="1">
        <v>1.8852</v>
      </c>
      <c r="Y17" s="1">
        <f t="shared" si="5"/>
        <v>40.720320000000001</v>
      </c>
      <c r="Z17" s="1">
        <v>5.9558</v>
      </c>
      <c r="AA17" s="1">
        <f t="shared" si="5"/>
        <v>128.64528000000001</v>
      </c>
      <c r="AB17" s="1">
        <v>1.8984000000000001</v>
      </c>
      <c r="AC17" s="1">
        <f t="shared" si="6"/>
        <v>41.00544</v>
      </c>
      <c r="AD17" s="1">
        <v>6.0345999999999993</v>
      </c>
      <c r="AE17" s="1">
        <f t="shared" si="7"/>
        <v>130.34736000000001</v>
      </c>
      <c r="AF17" s="1">
        <v>1.8916999999999999</v>
      </c>
      <c r="AG17" s="1">
        <f t="shared" si="8"/>
        <v>40.860720000000001</v>
      </c>
      <c r="AH17" s="1">
        <v>6.0956999999999999</v>
      </c>
      <c r="AI17" s="1">
        <f t="shared" si="9"/>
        <v>131.66712000000001</v>
      </c>
      <c r="AK17" s="1">
        <v>13</v>
      </c>
      <c r="AL17" s="1">
        <v>1.8788</v>
      </c>
      <c r="AM17" s="1">
        <f t="shared" si="10"/>
        <v>40.582080000000005</v>
      </c>
      <c r="AN17" s="1">
        <v>5.9109999999999996</v>
      </c>
      <c r="AO17" s="1">
        <f t="shared" si="11"/>
        <v>127.67759999999998</v>
      </c>
      <c r="AP17" s="1">
        <v>1.8856999999999999</v>
      </c>
      <c r="AQ17" s="1">
        <f t="shared" si="12"/>
        <v>40.731120000000004</v>
      </c>
      <c r="AR17" s="1">
        <v>5.9606000000000003</v>
      </c>
      <c r="AS17" s="1">
        <f t="shared" si="13"/>
        <v>128.74896000000001</v>
      </c>
      <c r="AT17" s="1">
        <v>1.8097000000000001</v>
      </c>
      <c r="AU17" s="1">
        <f t="shared" si="14"/>
        <v>39.08952</v>
      </c>
      <c r="AV17" s="1">
        <v>6.0620000000000003</v>
      </c>
      <c r="AW17" s="1">
        <f t="shared" si="15"/>
        <v>130.93920000000003</v>
      </c>
      <c r="AX17" s="1">
        <v>1.9146000000000001</v>
      </c>
      <c r="AY17" s="1">
        <f t="shared" si="16"/>
        <v>41.355359999999997</v>
      </c>
      <c r="AZ17" s="1">
        <v>5.9645999999999999</v>
      </c>
      <c r="BA17" s="1">
        <f t="shared" si="17"/>
        <v>128.83536000000001</v>
      </c>
    </row>
    <row r="18" spans="1:53">
      <c r="A18" s="1">
        <v>14</v>
      </c>
      <c r="B18" s="1">
        <v>1.903</v>
      </c>
      <c r="C18" s="38">
        <f t="shared" si="0"/>
        <v>41.104800000000004</v>
      </c>
      <c r="D18" s="1">
        <v>5.8886000000000003</v>
      </c>
      <c r="E18" s="1">
        <f t="shared" si="18"/>
        <v>127.19375999999998</v>
      </c>
      <c r="F18" s="1">
        <v>1.8833</v>
      </c>
      <c r="G18" s="1">
        <f t="shared" si="1"/>
        <v>40.679280000000006</v>
      </c>
      <c r="H18" s="1">
        <v>5.9634999999999998</v>
      </c>
      <c r="I18" s="1">
        <f t="shared" si="1"/>
        <v>128.8116</v>
      </c>
      <c r="J18" s="1">
        <v>2.1078000000000001</v>
      </c>
      <c r="K18" s="1">
        <f t="shared" si="2"/>
        <v>45.528479999999995</v>
      </c>
      <c r="L18" s="1">
        <v>6.0872999999999999</v>
      </c>
      <c r="M18" s="1">
        <f t="shared" si="2"/>
        <v>131.48568</v>
      </c>
      <c r="N18" s="1">
        <v>1.8817999999999999</v>
      </c>
      <c r="O18" s="1">
        <f t="shared" si="2"/>
        <v>40.646879999999996</v>
      </c>
      <c r="P18" s="1">
        <v>6.0879000000000003</v>
      </c>
      <c r="Q18" s="1">
        <f t="shared" si="2"/>
        <v>131.49864000000002</v>
      </c>
      <c r="S18" s="1">
        <v>14</v>
      </c>
      <c r="T18" s="1">
        <v>1.9418</v>
      </c>
      <c r="U18" s="1">
        <f t="shared" si="3"/>
        <v>41.942880000000002</v>
      </c>
      <c r="V18" s="1">
        <v>5.8657000000000004</v>
      </c>
      <c r="W18" s="1">
        <f t="shared" si="4"/>
        <v>126.69912000000002</v>
      </c>
      <c r="X18" s="1">
        <v>1.9026000000000001</v>
      </c>
      <c r="Y18" s="1">
        <f t="shared" si="5"/>
        <v>41.096160000000005</v>
      </c>
      <c r="Z18" s="1">
        <v>5.9686000000000003</v>
      </c>
      <c r="AA18" s="1">
        <f t="shared" si="5"/>
        <v>128.92176000000001</v>
      </c>
      <c r="AB18" s="1">
        <v>1.8892</v>
      </c>
      <c r="AC18" s="1">
        <f t="shared" si="6"/>
        <v>40.806719999999999</v>
      </c>
      <c r="AD18" s="1">
        <v>6.0607999999999995</v>
      </c>
      <c r="AE18" s="1">
        <f t="shared" si="7"/>
        <v>130.91327999999999</v>
      </c>
      <c r="AF18" s="1">
        <v>1.8925000000000001</v>
      </c>
      <c r="AG18" s="1">
        <f t="shared" si="8"/>
        <v>40.878</v>
      </c>
      <c r="AH18" s="1">
        <v>6.0945</v>
      </c>
      <c r="AI18" s="1">
        <f t="shared" si="9"/>
        <v>131.6412</v>
      </c>
      <c r="AK18" s="1">
        <v>14</v>
      </c>
      <c r="AL18" s="1">
        <v>1.903</v>
      </c>
      <c r="AM18" s="1">
        <f t="shared" si="10"/>
        <v>41.104800000000004</v>
      </c>
      <c r="AN18" s="1">
        <v>5.8966000000000003</v>
      </c>
      <c r="AO18" s="1">
        <f t="shared" si="11"/>
        <v>127.36655999999999</v>
      </c>
      <c r="AP18" s="1">
        <v>1.8789</v>
      </c>
      <c r="AQ18" s="1">
        <f t="shared" si="12"/>
        <v>40.584240000000001</v>
      </c>
      <c r="AR18" s="1">
        <v>5.9530000000000003</v>
      </c>
      <c r="AS18" s="1">
        <f t="shared" si="13"/>
        <v>128.5848</v>
      </c>
      <c r="AT18" s="1">
        <v>1.8153999999999999</v>
      </c>
      <c r="AU18" s="1">
        <f t="shared" si="14"/>
        <v>39.21264</v>
      </c>
      <c r="AV18" s="1">
        <v>6.0846</v>
      </c>
      <c r="AW18" s="1">
        <f t="shared" si="15"/>
        <v>131.42736000000002</v>
      </c>
      <c r="AX18" s="1">
        <v>1.9163000000000001</v>
      </c>
      <c r="AY18" s="1">
        <f t="shared" si="16"/>
        <v>41.39208</v>
      </c>
      <c r="AZ18" s="1">
        <v>5.9570999999999996</v>
      </c>
      <c r="BA18" s="1">
        <f t="shared" si="17"/>
        <v>128.67336</v>
      </c>
    </row>
    <row r="19" spans="1:53">
      <c r="A19" s="1">
        <v>15</v>
      </c>
      <c r="B19" s="1">
        <v>1.8968</v>
      </c>
      <c r="C19" s="38">
        <f t="shared" si="0"/>
        <v>40.970880000000001</v>
      </c>
      <c r="D19" s="1">
        <v>5.8784000000000001</v>
      </c>
      <c r="E19" s="1">
        <f t="shared" si="18"/>
        <v>126.97344</v>
      </c>
      <c r="F19" s="1">
        <v>1.8618000000000001</v>
      </c>
      <c r="G19" s="1">
        <f t="shared" si="1"/>
        <v>40.214880000000001</v>
      </c>
      <c r="H19" s="1">
        <v>5.9523999999999999</v>
      </c>
      <c r="I19" s="1">
        <f t="shared" si="1"/>
        <v>128.57183999999998</v>
      </c>
      <c r="J19" s="1">
        <v>2.0920000000000001</v>
      </c>
      <c r="K19" s="1">
        <f t="shared" si="2"/>
        <v>45.187200000000004</v>
      </c>
      <c r="L19" s="1">
        <v>6.01</v>
      </c>
      <c r="M19" s="1">
        <f t="shared" si="2"/>
        <v>129.81599999999997</v>
      </c>
      <c r="N19" s="1">
        <v>1.8752</v>
      </c>
      <c r="O19" s="1">
        <f t="shared" si="2"/>
        <v>40.50432</v>
      </c>
      <c r="P19" s="1">
        <v>6.0777000000000001</v>
      </c>
      <c r="Q19" s="1">
        <f t="shared" si="2"/>
        <v>131.27832000000001</v>
      </c>
      <c r="S19" s="1">
        <v>15</v>
      </c>
      <c r="T19" s="1">
        <v>1.9428000000000001</v>
      </c>
      <c r="U19" s="1">
        <f t="shared" si="3"/>
        <v>41.964480000000002</v>
      </c>
      <c r="V19" s="1">
        <v>5.9205000000000005</v>
      </c>
      <c r="W19" s="1">
        <f t="shared" si="4"/>
        <v>127.8828</v>
      </c>
      <c r="X19" s="1">
        <v>1.9007000000000001</v>
      </c>
      <c r="Y19" s="1">
        <f t="shared" si="5"/>
        <v>41.055119999999995</v>
      </c>
      <c r="Z19" s="1">
        <v>5.9447000000000001</v>
      </c>
      <c r="AA19" s="1">
        <f t="shared" si="5"/>
        <v>128.40552</v>
      </c>
      <c r="AB19" s="1">
        <v>1.8763000000000001</v>
      </c>
      <c r="AC19" s="1">
        <f t="shared" si="6"/>
        <v>40.528079999999996</v>
      </c>
      <c r="AD19" s="1">
        <v>6.0639999999999992</v>
      </c>
      <c r="AE19" s="1">
        <f t="shared" si="7"/>
        <v>130.98239999999998</v>
      </c>
      <c r="AF19" s="1">
        <v>1.8828</v>
      </c>
      <c r="AG19" s="1">
        <f t="shared" si="8"/>
        <v>40.668479999999995</v>
      </c>
      <c r="AH19" s="1">
        <v>6.0969999999999995</v>
      </c>
      <c r="AI19" s="1">
        <f t="shared" si="9"/>
        <v>131.6952</v>
      </c>
      <c r="AK19" s="1">
        <v>15</v>
      </c>
      <c r="AL19" s="1">
        <v>1.907</v>
      </c>
      <c r="AM19" s="1">
        <f t="shared" si="10"/>
        <v>41.191200000000002</v>
      </c>
      <c r="AN19" s="1">
        <v>5.8871000000000002</v>
      </c>
      <c r="AO19" s="1">
        <f t="shared" si="11"/>
        <v>127.16136000000002</v>
      </c>
      <c r="AP19" s="1">
        <v>1.8746</v>
      </c>
      <c r="AQ19" s="1">
        <f t="shared" si="12"/>
        <v>40.49136</v>
      </c>
      <c r="AR19" s="1">
        <v>5.952</v>
      </c>
      <c r="AS19" s="1">
        <f t="shared" si="13"/>
        <v>128.56319999999999</v>
      </c>
      <c r="AT19" s="1">
        <v>1.7857000000000001</v>
      </c>
      <c r="AU19" s="1">
        <f t="shared" si="14"/>
        <v>38.571120000000001</v>
      </c>
      <c r="AV19" s="1">
        <v>6.0730000000000004</v>
      </c>
      <c r="AW19" s="1">
        <f t="shared" si="15"/>
        <v>131.17680000000001</v>
      </c>
      <c r="AX19" s="1">
        <v>1.9098999999999999</v>
      </c>
      <c r="AY19" s="1">
        <f t="shared" si="16"/>
        <v>41.253839999999997</v>
      </c>
      <c r="AZ19" s="1">
        <v>5.9598999999999993</v>
      </c>
      <c r="BA19" s="1">
        <f t="shared" si="17"/>
        <v>128.73383999999999</v>
      </c>
    </row>
    <row r="20" spans="1:53">
      <c r="A20" s="1">
        <v>16</v>
      </c>
      <c r="B20" s="1">
        <v>1.9232</v>
      </c>
      <c r="C20" s="38">
        <f t="shared" si="0"/>
        <v>41.541120000000006</v>
      </c>
      <c r="D20" s="1">
        <v>5.8819999999999997</v>
      </c>
      <c r="E20" s="1">
        <f t="shared" si="18"/>
        <v>127.05119999999999</v>
      </c>
      <c r="F20" s="1">
        <v>1.8677000000000001</v>
      </c>
      <c r="G20" s="1">
        <f t="shared" si="1"/>
        <v>40.342320000000008</v>
      </c>
      <c r="H20" s="1">
        <v>5.9565999999999999</v>
      </c>
      <c r="I20" s="1">
        <f t="shared" si="1"/>
        <v>128.66256000000001</v>
      </c>
      <c r="J20" s="1">
        <v>2.1034000000000002</v>
      </c>
      <c r="K20" s="1">
        <f t="shared" si="2"/>
        <v>45.433439999999997</v>
      </c>
      <c r="L20" s="1">
        <v>6.0274999999999999</v>
      </c>
      <c r="M20" s="1">
        <f t="shared" si="2"/>
        <v>130.19400000000002</v>
      </c>
      <c r="N20" s="1">
        <v>1.8798999999999999</v>
      </c>
      <c r="O20" s="1">
        <f t="shared" si="2"/>
        <v>40.605839999999993</v>
      </c>
      <c r="P20" s="1">
        <v>6.0766</v>
      </c>
      <c r="Q20" s="1">
        <f t="shared" si="2"/>
        <v>131.25456</v>
      </c>
      <c r="S20" s="1">
        <v>16</v>
      </c>
      <c r="T20" s="1">
        <v>1.9514</v>
      </c>
      <c r="U20" s="1">
        <f t="shared" si="3"/>
        <v>42.150240000000004</v>
      </c>
      <c r="V20" s="1">
        <v>5.9149000000000003</v>
      </c>
      <c r="W20" s="1">
        <f t="shared" si="4"/>
        <v>127.76183999999999</v>
      </c>
      <c r="X20" s="1">
        <v>1.8956</v>
      </c>
      <c r="Y20" s="1">
        <f t="shared" si="5"/>
        <v>40.944959999999995</v>
      </c>
      <c r="Z20" s="1">
        <v>5.9559000000000006</v>
      </c>
      <c r="AA20" s="1">
        <f t="shared" si="5"/>
        <v>128.64744000000002</v>
      </c>
      <c r="AB20" s="1">
        <v>1.8952</v>
      </c>
      <c r="AC20" s="1">
        <f t="shared" si="6"/>
        <v>40.936320000000002</v>
      </c>
      <c r="AD20" s="1">
        <v>6.0173999999999994</v>
      </c>
      <c r="AE20" s="1">
        <f t="shared" si="7"/>
        <v>129.97583999999998</v>
      </c>
      <c r="AF20" s="1">
        <v>1.8936999999999999</v>
      </c>
      <c r="AG20" s="1">
        <f t="shared" si="8"/>
        <v>40.903919999999999</v>
      </c>
      <c r="AH20" s="1">
        <v>6.0927999999999995</v>
      </c>
      <c r="AI20" s="1">
        <f t="shared" si="9"/>
        <v>131.60448</v>
      </c>
      <c r="AK20" s="1">
        <v>16</v>
      </c>
      <c r="AL20" s="1">
        <v>1.8892</v>
      </c>
      <c r="AM20" s="1">
        <f t="shared" si="10"/>
        <v>40.806719999999999</v>
      </c>
      <c r="AN20" s="1">
        <v>5.9240000000000004</v>
      </c>
      <c r="AO20" s="1">
        <f t="shared" si="11"/>
        <v>127.95840000000001</v>
      </c>
      <c r="AP20" s="1">
        <v>1.883</v>
      </c>
      <c r="AQ20" s="1">
        <f t="shared" si="12"/>
        <v>40.672799999999995</v>
      </c>
      <c r="AR20" s="1">
        <v>5.9448999999999996</v>
      </c>
      <c r="AS20" s="1">
        <f t="shared" si="13"/>
        <v>128.40984</v>
      </c>
      <c r="AT20" s="1">
        <v>1.7863</v>
      </c>
      <c r="AU20" s="1">
        <f t="shared" si="14"/>
        <v>38.58408</v>
      </c>
      <c r="AV20" s="1">
        <v>6.0334000000000003</v>
      </c>
      <c r="AW20" s="1">
        <f t="shared" si="15"/>
        <v>130.32144</v>
      </c>
      <c r="AX20" s="1">
        <v>1.9048</v>
      </c>
      <c r="AY20" s="1">
        <f t="shared" si="16"/>
        <v>41.143680000000003</v>
      </c>
      <c r="AZ20" s="1">
        <v>5.9794999999999998</v>
      </c>
      <c r="BA20" s="1">
        <f t="shared" si="17"/>
        <v>129.15719999999999</v>
      </c>
    </row>
    <row r="21" spans="1:53">
      <c r="A21" s="1">
        <v>17</v>
      </c>
      <c r="B21" s="1">
        <v>1.9241999999999999</v>
      </c>
      <c r="C21" s="38">
        <f t="shared" si="0"/>
        <v>41.562719999999992</v>
      </c>
      <c r="D21" s="1">
        <v>5.8840000000000003</v>
      </c>
      <c r="E21" s="1">
        <f t="shared" si="18"/>
        <v>127.09440000000001</v>
      </c>
      <c r="F21" s="1">
        <v>1.8671</v>
      </c>
      <c r="G21" s="1">
        <f t="shared" si="1"/>
        <v>40.329360000000001</v>
      </c>
      <c r="H21" s="1">
        <v>5.9530999999999992</v>
      </c>
      <c r="I21" s="1">
        <f t="shared" si="1"/>
        <v>128.58695999999998</v>
      </c>
      <c r="J21" s="1">
        <v>2.0981999999999998</v>
      </c>
      <c r="K21" s="1">
        <f t="shared" si="2"/>
        <v>45.321119999999993</v>
      </c>
      <c r="L21" s="1">
        <v>6.0133000000000001</v>
      </c>
      <c r="M21" s="1">
        <f t="shared" si="2"/>
        <v>129.88728</v>
      </c>
      <c r="N21" s="1">
        <v>1.8617999999999999</v>
      </c>
      <c r="O21" s="1">
        <f t="shared" si="2"/>
        <v>40.214879999999994</v>
      </c>
      <c r="P21" s="1">
        <v>6.0735000000000001</v>
      </c>
      <c r="Q21" s="1">
        <f t="shared" si="2"/>
        <v>131.1876</v>
      </c>
      <c r="S21" s="1">
        <v>17</v>
      </c>
      <c r="T21" s="1">
        <v>1.9452</v>
      </c>
      <c r="U21" s="1">
        <f t="shared" si="3"/>
        <v>42.01632</v>
      </c>
      <c r="V21" s="1">
        <v>5.9160000000000004</v>
      </c>
      <c r="W21" s="1">
        <f t="shared" si="4"/>
        <v>127.7856</v>
      </c>
      <c r="X21" s="1">
        <v>1.8905000000000001</v>
      </c>
      <c r="Y21" s="1">
        <f t="shared" si="5"/>
        <v>40.834800000000001</v>
      </c>
      <c r="Z21" s="1">
        <v>5.9445000000000006</v>
      </c>
      <c r="AA21" s="1">
        <f t="shared" si="5"/>
        <v>128.40120000000002</v>
      </c>
      <c r="AB21" s="1">
        <v>1.9157999999999999</v>
      </c>
      <c r="AC21" s="1">
        <f t="shared" si="6"/>
        <v>41.381279999999997</v>
      </c>
      <c r="AD21" s="1">
        <v>6.0719999999999992</v>
      </c>
      <c r="AE21" s="1">
        <f t="shared" si="7"/>
        <v>131.15519999999998</v>
      </c>
      <c r="AF21" s="1">
        <v>1.8819999999999999</v>
      </c>
      <c r="AG21" s="1">
        <f t="shared" si="8"/>
        <v>40.651200000000003</v>
      </c>
      <c r="AH21" s="1">
        <v>6.1015999999999995</v>
      </c>
      <c r="AI21" s="1">
        <f t="shared" si="9"/>
        <v>131.79455999999999</v>
      </c>
      <c r="AK21" s="1">
        <v>17</v>
      </c>
      <c r="AL21" s="1">
        <v>1.9167000000000001</v>
      </c>
      <c r="AM21" s="1">
        <f t="shared" si="10"/>
        <v>41.400720000000007</v>
      </c>
      <c r="AN21" s="1">
        <v>5.9061000000000003</v>
      </c>
      <c r="AO21" s="1">
        <f t="shared" si="11"/>
        <v>127.57176000000001</v>
      </c>
      <c r="AP21" s="1">
        <v>1.8876999999999999</v>
      </c>
      <c r="AQ21" s="1">
        <f t="shared" si="12"/>
        <v>40.774319999999996</v>
      </c>
      <c r="AR21" s="1">
        <v>5.9363000000000001</v>
      </c>
      <c r="AS21" s="1">
        <f t="shared" si="13"/>
        <v>128.22408000000001</v>
      </c>
      <c r="AT21" s="1">
        <v>1.8126</v>
      </c>
      <c r="AU21" s="1">
        <f t="shared" si="14"/>
        <v>39.152160000000002</v>
      </c>
      <c r="AV21" s="1">
        <v>6.0559000000000003</v>
      </c>
      <c r="AW21" s="1">
        <f t="shared" si="15"/>
        <v>130.80744000000001</v>
      </c>
      <c r="AX21" s="1">
        <v>1.9151</v>
      </c>
      <c r="AY21" s="1">
        <f t="shared" si="16"/>
        <v>41.366160000000001</v>
      </c>
      <c r="AZ21" s="1">
        <v>5.9731999999999994</v>
      </c>
      <c r="BA21" s="1">
        <f t="shared" si="17"/>
        <v>129.02112</v>
      </c>
    </row>
    <row r="22" spans="1:53">
      <c r="A22" s="1">
        <v>18</v>
      </c>
      <c r="B22" s="1">
        <v>1.931</v>
      </c>
      <c r="C22" s="38">
        <f t="shared" si="0"/>
        <v>41.709600000000002</v>
      </c>
      <c r="D22" s="1">
        <v>5.8860000000000001</v>
      </c>
      <c r="E22" s="1">
        <f t="shared" si="18"/>
        <v>127.13759999999999</v>
      </c>
      <c r="F22" s="1">
        <v>1.8548</v>
      </c>
      <c r="G22" s="1">
        <f t="shared" si="1"/>
        <v>40.063679999999998</v>
      </c>
      <c r="H22" s="1">
        <v>5.9684999999999997</v>
      </c>
      <c r="I22" s="1">
        <f t="shared" si="1"/>
        <v>128.9196</v>
      </c>
      <c r="J22" s="1">
        <v>2.0872999999999999</v>
      </c>
      <c r="K22" s="1">
        <f t="shared" si="2"/>
        <v>45.085679999999996</v>
      </c>
      <c r="L22" s="1">
        <v>6.0862999999999996</v>
      </c>
      <c r="M22" s="1">
        <f t="shared" si="2"/>
        <v>131.46407999999997</v>
      </c>
      <c r="N22" s="1">
        <v>1.8749</v>
      </c>
      <c r="O22" s="1">
        <f t="shared" si="2"/>
        <v>40.497840000000004</v>
      </c>
      <c r="P22" s="1">
        <v>6.0956999999999999</v>
      </c>
      <c r="Q22" s="1">
        <f t="shared" si="2"/>
        <v>131.66712000000001</v>
      </c>
      <c r="S22" s="1">
        <v>18</v>
      </c>
      <c r="T22" s="1">
        <v>1.9036999999999999</v>
      </c>
      <c r="U22" s="1">
        <f t="shared" si="3"/>
        <v>41.119919999999993</v>
      </c>
      <c r="V22" s="1">
        <v>5.8801000000000005</v>
      </c>
      <c r="W22" s="1">
        <f t="shared" si="4"/>
        <v>127.01016000000001</v>
      </c>
      <c r="X22" s="1">
        <v>1.9032</v>
      </c>
      <c r="Y22" s="1">
        <f t="shared" si="5"/>
        <v>41.109119999999997</v>
      </c>
      <c r="Z22" s="1">
        <v>5.9665000000000008</v>
      </c>
      <c r="AA22" s="1">
        <f t="shared" si="5"/>
        <v>128.87640000000002</v>
      </c>
      <c r="AB22" s="1">
        <v>1.8718999999999999</v>
      </c>
      <c r="AC22" s="1">
        <f t="shared" si="6"/>
        <v>40.433039999999998</v>
      </c>
      <c r="AD22" s="1">
        <v>6.0206999999999997</v>
      </c>
      <c r="AE22" s="1">
        <f t="shared" si="7"/>
        <v>130.04712000000001</v>
      </c>
      <c r="AF22" s="1">
        <v>1.8798999999999999</v>
      </c>
      <c r="AG22" s="1">
        <f t="shared" si="8"/>
        <v>40.605839999999993</v>
      </c>
      <c r="AH22" s="1">
        <v>6.1143000000000001</v>
      </c>
      <c r="AI22" s="1">
        <f t="shared" si="9"/>
        <v>132.06888000000001</v>
      </c>
      <c r="AK22" s="1">
        <v>18</v>
      </c>
      <c r="AL22" s="1">
        <v>1.9035000000000002</v>
      </c>
      <c r="AM22" s="1">
        <f t="shared" si="10"/>
        <v>41.115600000000008</v>
      </c>
      <c r="AN22" s="1">
        <v>5.8850999999999996</v>
      </c>
      <c r="AO22" s="1">
        <f t="shared" si="11"/>
        <v>127.11816</v>
      </c>
      <c r="AP22" s="1">
        <v>1.8960999999999999</v>
      </c>
      <c r="AQ22" s="1">
        <f t="shared" si="12"/>
        <v>40.955759999999998</v>
      </c>
      <c r="AR22" s="1">
        <v>5.9562999999999997</v>
      </c>
      <c r="AS22" s="1">
        <f t="shared" si="13"/>
        <v>128.65608</v>
      </c>
      <c r="AT22" s="1">
        <v>1.78</v>
      </c>
      <c r="AU22" s="1">
        <f t="shared" si="14"/>
        <v>38.448</v>
      </c>
      <c r="AV22" s="1">
        <v>6.0574000000000003</v>
      </c>
      <c r="AW22" s="1">
        <f t="shared" si="15"/>
        <v>130.83984000000001</v>
      </c>
      <c r="AX22" s="1">
        <v>1.903</v>
      </c>
      <c r="AY22" s="1">
        <f t="shared" si="16"/>
        <v>41.104800000000004</v>
      </c>
      <c r="AZ22" s="1">
        <v>5.97</v>
      </c>
      <c r="BA22" s="1">
        <f t="shared" si="17"/>
        <v>128.952</v>
      </c>
    </row>
    <row r="23" spans="1:53">
      <c r="A23" s="1">
        <v>19</v>
      </c>
      <c r="B23" s="1">
        <v>1.9208000000000001</v>
      </c>
      <c r="C23" s="38">
        <f t="shared" si="0"/>
        <v>41.489280000000001</v>
      </c>
      <c r="D23" s="1">
        <v>5.8445999999999998</v>
      </c>
      <c r="E23" s="1">
        <f t="shared" si="18"/>
        <v>126.24336</v>
      </c>
      <c r="F23" s="1">
        <v>1.8811</v>
      </c>
      <c r="G23" s="1">
        <f t="shared" si="1"/>
        <v>40.63176</v>
      </c>
      <c r="H23" s="1">
        <v>5.9600999999999997</v>
      </c>
      <c r="I23" s="1">
        <f t="shared" si="1"/>
        <v>128.73815999999999</v>
      </c>
      <c r="J23" s="1">
        <v>2.0920000000000001</v>
      </c>
      <c r="K23" s="1">
        <f t="shared" si="2"/>
        <v>45.187200000000004</v>
      </c>
      <c r="L23" s="1">
        <v>6.0793999999999997</v>
      </c>
      <c r="M23" s="1">
        <f t="shared" si="2"/>
        <v>131.31503999999998</v>
      </c>
      <c r="N23" s="1">
        <v>1.8846000000000001</v>
      </c>
      <c r="O23" s="1">
        <f t="shared" si="2"/>
        <v>40.707359999999994</v>
      </c>
      <c r="P23" s="1">
        <v>6.0960999999999999</v>
      </c>
      <c r="Q23" s="1">
        <f t="shared" si="2"/>
        <v>131.67576000000003</v>
      </c>
      <c r="S23" s="1">
        <v>19</v>
      </c>
      <c r="T23" s="1">
        <v>1.9294</v>
      </c>
      <c r="U23" s="1">
        <f t="shared" si="3"/>
        <v>41.675039999999996</v>
      </c>
      <c r="V23" s="1">
        <v>5.8824000000000005</v>
      </c>
      <c r="W23" s="1">
        <f t="shared" si="4"/>
        <v>127.05983999999999</v>
      </c>
      <c r="X23" s="1">
        <v>1.8859999999999999</v>
      </c>
      <c r="Y23" s="1">
        <f t="shared" si="5"/>
        <v>40.7376</v>
      </c>
      <c r="Z23" s="1">
        <v>5.9549000000000003</v>
      </c>
      <c r="AA23" s="1">
        <f t="shared" si="5"/>
        <v>128.62584000000001</v>
      </c>
      <c r="AB23" s="1">
        <v>1.8928</v>
      </c>
      <c r="AC23" s="1">
        <f t="shared" si="6"/>
        <v>40.884480000000003</v>
      </c>
      <c r="AD23" s="1">
        <v>6.0259999999999998</v>
      </c>
      <c r="AE23" s="1">
        <f t="shared" si="7"/>
        <v>130.16160000000002</v>
      </c>
      <c r="AF23" s="1">
        <v>1.8744000000000001</v>
      </c>
      <c r="AG23" s="1">
        <f t="shared" si="8"/>
        <v>40.48704</v>
      </c>
      <c r="AH23" s="1">
        <v>6.1127000000000002</v>
      </c>
      <c r="AI23" s="1">
        <f t="shared" si="9"/>
        <v>132.03432000000001</v>
      </c>
      <c r="AK23" s="1">
        <v>19</v>
      </c>
      <c r="AL23" s="1">
        <v>1.8769</v>
      </c>
      <c r="AM23" s="1">
        <f t="shared" si="10"/>
        <v>40.541039999999995</v>
      </c>
      <c r="AN23" s="1">
        <v>5.9073000000000002</v>
      </c>
      <c r="AO23" s="1">
        <f t="shared" si="11"/>
        <v>127.59767999999998</v>
      </c>
      <c r="AP23" s="1">
        <v>1.8706</v>
      </c>
      <c r="AQ23" s="1">
        <f t="shared" si="12"/>
        <v>40.404960000000003</v>
      </c>
      <c r="AR23" s="1">
        <v>5.9508999999999999</v>
      </c>
      <c r="AS23" s="1">
        <f t="shared" si="13"/>
        <v>128.53943999999998</v>
      </c>
      <c r="AT23" s="1">
        <v>1.8259000000000001</v>
      </c>
      <c r="AU23" s="1">
        <f t="shared" si="14"/>
        <v>39.439440000000005</v>
      </c>
      <c r="AV23" s="1">
        <v>6.0529999999999999</v>
      </c>
      <c r="AW23" s="1">
        <f t="shared" si="15"/>
        <v>130.7448</v>
      </c>
      <c r="AX23" s="1">
        <v>1.9161999999999999</v>
      </c>
      <c r="AY23" s="1">
        <f t="shared" si="16"/>
        <v>41.389920000000004</v>
      </c>
      <c r="AZ23" s="1">
        <v>5.9806999999999997</v>
      </c>
      <c r="BA23" s="1">
        <f t="shared" si="17"/>
        <v>129.18311999999997</v>
      </c>
    </row>
    <row r="24" spans="1:53">
      <c r="A24" s="1">
        <v>20</v>
      </c>
      <c r="B24" s="1">
        <v>1.9251</v>
      </c>
      <c r="C24" s="38">
        <f t="shared" si="0"/>
        <v>41.582160000000009</v>
      </c>
      <c r="D24" s="1">
        <v>5.8731</v>
      </c>
      <c r="E24" s="1">
        <f t="shared" si="18"/>
        <v>126.85896000000001</v>
      </c>
      <c r="F24" s="1">
        <v>1.8615000000000002</v>
      </c>
      <c r="G24" s="1">
        <f t="shared" si="1"/>
        <v>40.208400000000005</v>
      </c>
      <c r="H24" s="1">
        <v>5.9804999999999993</v>
      </c>
      <c r="I24" s="1">
        <f t="shared" si="1"/>
        <v>129.17879999999997</v>
      </c>
      <c r="J24" s="1">
        <v>2.0790999999999999</v>
      </c>
      <c r="K24" s="1">
        <f t="shared" si="2"/>
        <v>44.908560000000001</v>
      </c>
      <c r="L24" s="1">
        <v>6.0641999999999996</v>
      </c>
      <c r="M24" s="1">
        <f t="shared" si="2"/>
        <v>130.98671999999999</v>
      </c>
      <c r="N24" s="1">
        <v>1.8851</v>
      </c>
      <c r="O24" s="1">
        <f t="shared" si="2"/>
        <v>40.718159999999997</v>
      </c>
      <c r="P24" s="1">
        <v>6.0945999999999998</v>
      </c>
      <c r="Q24" s="1">
        <f t="shared" si="2"/>
        <v>131.64335999999997</v>
      </c>
      <c r="S24" s="1">
        <v>20</v>
      </c>
      <c r="T24" s="1">
        <v>1.9258999999999999</v>
      </c>
      <c r="U24" s="1">
        <f t="shared" si="3"/>
        <v>41.599439999999994</v>
      </c>
      <c r="V24" s="1">
        <v>5.8731999999999998</v>
      </c>
      <c r="W24" s="1">
        <f t="shared" si="4"/>
        <v>126.86111999999999</v>
      </c>
      <c r="X24" s="1">
        <v>1.9019999999999999</v>
      </c>
      <c r="Y24" s="1">
        <f t="shared" si="5"/>
        <v>41.083199999999991</v>
      </c>
      <c r="Z24" s="1">
        <v>5.9444000000000008</v>
      </c>
      <c r="AA24" s="1">
        <f t="shared" si="5"/>
        <v>128.39904000000001</v>
      </c>
      <c r="AB24" s="1">
        <v>1.8689</v>
      </c>
      <c r="AC24" s="1">
        <f t="shared" si="6"/>
        <v>40.36824</v>
      </c>
      <c r="AD24" s="1">
        <v>6.0606</v>
      </c>
      <c r="AE24" s="1">
        <f t="shared" si="7"/>
        <v>130.90896000000001</v>
      </c>
      <c r="AF24" s="1">
        <v>1.8835999999999999</v>
      </c>
      <c r="AG24" s="1">
        <f t="shared" si="8"/>
        <v>40.685760000000002</v>
      </c>
      <c r="AH24" s="1">
        <v>6.1018999999999997</v>
      </c>
      <c r="AI24" s="1">
        <f t="shared" si="9"/>
        <v>131.80104</v>
      </c>
      <c r="AK24" s="1">
        <v>20</v>
      </c>
      <c r="AL24" s="1">
        <v>1.9204000000000001</v>
      </c>
      <c r="AM24" s="1">
        <f t="shared" si="10"/>
        <v>41.480640000000001</v>
      </c>
      <c r="AN24" s="1">
        <v>5.8979999999999997</v>
      </c>
      <c r="AO24" s="1">
        <f t="shared" si="11"/>
        <v>127.39679999999998</v>
      </c>
      <c r="AP24" s="1">
        <v>1.8700999999999999</v>
      </c>
      <c r="AQ24" s="1">
        <f t="shared" si="12"/>
        <v>40.394159999999999</v>
      </c>
      <c r="AR24" s="1">
        <v>5.9461000000000004</v>
      </c>
      <c r="AS24" s="1">
        <f t="shared" si="13"/>
        <v>128.43575999999999</v>
      </c>
      <c r="AT24" s="1">
        <v>1.8292999999999999</v>
      </c>
      <c r="AU24" s="1">
        <f t="shared" si="14"/>
        <v>39.512879999999996</v>
      </c>
      <c r="AV24" s="1">
        <v>6.0670999999999999</v>
      </c>
      <c r="AW24" s="1">
        <f t="shared" si="15"/>
        <v>131.04935999999998</v>
      </c>
      <c r="AX24" s="1">
        <v>1.8955</v>
      </c>
      <c r="AY24" s="1">
        <f t="shared" si="16"/>
        <v>40.942799999999998</v>
      </c>
      <c r="AZ24" s="1">
        <v>5.9611999999999998</v>
      </c>
      <c r="BA24" s="1">
        <f t="shared" si="17"/>
        <v>128.76192</v>
      </c>
    </row>
    <row r="25" spans="1:53">
      <c r="A25" s="37"/>
      <c r="B25" s="37"/>
      <c r="C25" s="39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</row>
    <row r="26" spans="1:53">
      <c r="A26" s="41" t="s">
        <v>130</v>
      </c>
      <c r="B26" s="41"/>
      <c r="C26" s="42">
        <f>MAX(C5:C24)</f>
        <v>41.882399999999997</v>
      </c>
      <c r="D26" s="41"/>
      <c r="E26" s="42">
        <f>MAX(E5:E24)</f>
        <v>127.94976000000001</v>
      </c>
      <c r="F26" s="41"/>
      <c r="G26" s="42">
        <f>MAX(G5:G24)</f>
        <v>40.694400000000002</v>
      </c>
      <c r="H26" s="41"/>
      <c r="I26" s="42">
        <f>MAX(I5:I24)</f>
        <v>129.18096</v>
      </c>
      <c r="J26" s="41"/>
      <c r="K26" s="42">
        <f>MAX(K5:K24)</f>
        <v>45.792000000000002</v>
      </c>
      <c r="L26" s="41"/>
      <c r="M26" s="42">
        <f>MAX(M5:M24)</f>
        <v>131.63040000000001</v>
      </c>
      <c r="N26" s="41"/>
      <c r="O26" s="42">
        <f>MAX(O5:O24)</f>
        <v>40.843440000000001</v>
      </c>
      <c r="P26" s="41"/>
      <c r="Q26" s="42">
        <f>MAX(Q5:Q24)</f>
        <v>131.6952</v>
      </c>
      <c r="R26" s="41"/>
      <c r="S26" s="41"/>
      <c r="T26" s="41"/>
      <c r="U26" s="42">
        <f>MAX(U5:U24)</f>
        <v>42.178319999999999</v>
      </c>
      <c r="V26" s="41"/>
      <c r="W26" s="42">
        <f>MAX(W5:W24)</f>
        <v>127.8828</v>
      </c>
      <c r="X26" s="41"/>
      <c r="Y26" s="42">
        <f>MAX(Y5:Y24)</f>
        <v>41.217120000000001</v>
      </c>
      <c r="Z26" s="41"/>
      <c r="AA26" s="42">
        <f>MAX(AA5:AA24)</f>
        <v>128.92176000000001</v>
      </c>
      <c r="AB26" s="41"/>
      <c r="AC26" s="42">
        <f>MAX(AC5:AC24)</f>
        <v>41.381279999999997</v>
      </c>
      <c r="AD26" s="41"/>
      <c r="AE26" s="42">
        <f>MAX(AE5:AE24)</f>
        <v>131.15519999999998</v>
      </c>
      <c r="AF26" s="41"/>
      <c r="AG26" s="42">
        <f>MAX(AG5:AG24)</f>
        <v>41.007599999999996</v>
      </c>
      <c r="AH26" s="41"/>
      <c r="AI26" s="42">
        <f>MAX(AI5:AI24)</f>
        <v>132.18119999999996</v>
      </c>
      <c r="AJ26" s="41"/>
      <c r="AK26" s="41"/>
      <c r="AL26" s="41"/>
      <c r="AM26" s="42">
        <f>MAX(AM5:AM24)</f>
        <v>41.685840000000006</v>
      </c>
      <c r="AN26" s="41"/>
      <c r="AO26" s="42">
        <f>MAX(AO5:AO24)</f>
        <v>127.95840000000001</v>
      </c>
      <c r="AP26" s="41"/>
      <c r="AQ26" s="42">
        <f>MAX(AQ5:AQ24)</f>
        <v>40.955759999999998</v>
      </c>
      <c r="AR26" s="41"/>
      <c r="AS26" s="42">
        <f>MAX(AS5:AS24)</f>
        <v>128.82671999999999</v>
      </c>
      <c r="AT26" s="41"/>
      <c r="AU26" s="42">
        <f>MAX(AU5:AU24)</f>
        <v>39.672719999999998</v>
      </c>
      <c r="AV26" s="41"/>
      <c r="AW26" s="42">
        <f>MAX(AW5:AW24)</f>
        <v>131.42736000000002</v>
      </c>
      <c r="AX26" s="41"/>
      <c r="AY26" s="42">
        <f>MAX(AY5:AY24)</f>
        <v>41.521679999999996</v>
      </c>
      <c r="AZ26" s="41"/>
      <c r="BA26" s="42">
        <f>MAX(BA5:BA24)</f>
        <v>129.18311999999997</v>
      </c>
    </row>
    <row r="27" spans="1:53">
      <c r="A27" s="41" t="s">
        <v>131</v>
      </c>
      <c r="B27" s="41"/>
      <c r="C27" s="42">
        <f>MIN(C5:C24)</f>
        <v>40.970880000000001</v>
      </c>
      <c r="D27" s="41"/>
      <c r="E27" s="42">
        <f>MIN(E5:E24)</f>
        <v>126.01439999999999</v>
      </c>
      <c r="F27" s="41"/>
      <c r="G27" s="42">
        <f>MIN(G5:G24)</f>
        <v>40.063679999999998</v>
      </c>
      <c r="H27" s="41"/>
      <c r="I27" s="42">
        <f>MIN(I5:I24)</f>
        <v>128.57183999999998</v>
      </c>
      <c r="J27" s="41"/>
      <c r="K27" s="42">
        <f>MIN(K5:K24)</f>
        <v>43.627679999999998</v>
      </c>
      <c r="L27" s="41"/>
      <c r="M27" s="42">
        <f>MIN(M5:M24)</f>
        <v>129.81599999999997</v>
      </c>
      <c r="N27" s="41"/>
      <c r="O27" s="42">
        <f>MIN(O5:O24)</f>
        <v>40.214879999999994</v>
      </c>
      <c r="P27" s="41"/>
      <c r="Q27" s="42">
        <f>MIN(Q5:Q24)</f>
        <v>131.07744000000002</v>
      </c>
      <c r="R27" s="41"/>
      <c r="S27" s="41"/>
      <c r="T27" s="41"/>
      <c r="U27" s="42">
        <f>MIN(U5:U24)</f>
        <v>41.119919999999993</v>
      </c>
      <c r="V27" s="41"/>
      <c r="W27" s="42">
        <f>MIN(W5:W24)</f>
        <v>126.69912000000002</v>
      </c>
      <c r="X27" s="41"/>
      <c r="Y27" s="42">
        <f>MIN(Y5:Y24)</f>
        <v>40.592880000000001</v>
      </c>
      <c r="Z27" s="41"/>
      <c r="AA27" s="42">
        <f>MIN(AA5:AA24)</f>
        <v>128.31048000000001</v>
      </c>
      <c r="AB27" s="41"/>
      <c r="AC27" s="42">
        <f>MIN(AC5:AC24)</f>
        <v>40.36824</v>
      </c>
      <c r="AD27" s="41"/>
      <c r="AE27" s="42">
        <f>MIN(AE5:AE24)</f>
        <v>129.93047999999999</v>
      </c>
      <c r="AF27" s="41"/>
      <c r="AG27" s="42">
        <f>MIN(AG5:AG24)</f>
        <v>40.38984</v>
      </c>
      <c r="AH27" s="41"/>
      <c r="AI27" s="42">
        <f>MIN(AI5:AI24)</f>
        <v>131.56992</v>
      </c>
      <c r="AJ27" s="41"/>
      <c r="AK27" s="41"/>
      <c r="AL27" s="41"/>
      <c r="AM27" s="42">
        <f>MIN(AM5:AM24)</f>
        <v>40.541039999999995</v>
      </c>
      <c r="AN27" s="41"/>
      <c r="AO27" s="42">
        <f>MIN(AO5:AO24)</f>
        <v>126.73367999999999</v>
      </c>
      <c r="AP27" s="41"/>
      <c r="AQ27" s="42">
        <f>MIN(AQ5:AQ24)</f>
        <v>40.37688</v>
      </c>
      <c r="AR27" s="41"/>
      <c r="AS27" s="42">
        <f>MIN(AS5:AS24)</f>
        <v>128.22408000000001</v>
      </c>
      <c r="AT27" s="41"/>
      <c r="AU27" s="42">
        <f>MIN(AU5:AU24)</f>
        <v>38.448</v>
      </c>
      <c r="AV27" s="41"/>
      <c r="AW27" s="42">
        <f>MIN(AW5:AW24)</f>
        <v>130.32144</v>
      </c>
      <c r="AX27" s="41"/>
      <c r="AY27" s="42">
        <f>MIN(AY5:AY24)</f>
        <v>40.942799999999998</v>
      </c>
      <c r="AZ27" s="41"/>
      <c r="BA27" s="42">
        <f>MIN(BA5:BA24)</f>
        <v>128.58047999999999</v>
      </c>
    </row>
    <row r="28" spans="1:53">
      <c r="A28" s="41" t="s">
        <v>143</v>
      </c>
      <c r="B28" s="41"/>
      <c r="C28" s="42">
        <f>C26-C27</f>
        <v>0.91151999999999589</v>
      </c>
      <c r="D28" s="41"/>
      <c r="E28" s="42">
        <f>E26-E27</f>
        <v>1.9353600000000171</v>
      </c>
      <c r="F28" s="41"/>
      <c r="G28" s="42">
        <f>G26-G27</f>
        <v>0.63072000000000372</v>
      </c>
      <c r="H28" s="41"/>
      <c r="I28" s="42">
        <f>I26-I27</f>
        <v>0.60912000000001854</v>
      </c>
      <c r="J28" s="41"/>
      <c r="K28" s="42">
        <f>K26-K27</f>
        <v>2.1643200000000036</v>
      </c>
      <c r="L28" s="41"/>
      <c r="M28" s="42">
        <f>M26-M27</f>
        <v>1.8144000000000347</v>
      </c>
      <c r="N28" s="41"/>
      <c r="O28" s="42">
        <f>O26-O27</f>
        <v>0.62856000000000734</v>
      </c>
      <c r="P28" s="41"/>
      <c r="Q28" s="42">
        <f>Q26-Q27</f>
        <v>0.61775999999997566</v>
      </c>
      <c r="R28" s="41"/>
      <c r="S28" s="41"/>
      <c r="T28" s="41"/>
      <c r="U28" s="42">
        <f>U26-U27</f>
        <v>1.058400000000006</v>
      </c>
      <c r="V28" s="41"/>
      <c r="W28" s="42">
        <f>W26-W27</f>
        <v>1.1836799999999812</v>
      </c>
      <c r="X28" s="41"/>
      <c r="Y28" s="42">
        <f>Y26-Y27</f>
        <v>0.62424000000000035</v>
      </c>
      <c r="Z28" s="41"/>
      <c r="AA28" s="42">
        <f>AA26-AA27</f>
        <v>0.61127999999999361</v>
      </c>
      <c r="AB28" s="41"/>
      <c r="AC28" s="42">
        <f>AC26-AC27</f>
        <v>1.0130399999999966</v>
      </c>
      <c r="AD28" s="41"/>
      <c r="AE28" s="42">
        <f>AE26-AE27</f>
        <v>1.2247199999999907</v>
      </c>
      <c r="AF28" s="41"/>
      <c r="AG28" s="42">
        <f>AG26-AG27</f>
        <v>0.61775999999999698</v>
      </c>
      <c r="AH28" s="41"/>
      <c r="AI28" s="42">
        <f>AI26-AI27</f>
        <v>0.61127999999996518</v>
      </c>
      <c r="AJ28" s="41"/>
      <c r="AK28" s="41"/>
      <c r="AL28" s="41"/>
      <c r="AM28" s="42">
        <f>AM26-AM27</f>
        <v>1.1448000000000107</v>
      </c>
      <c r="AN28" s="41"/>
      <c r="AO28" s="42">
        <f>AO26-AO27</f>
        <v>1.2247200000000191</v>
      </c>
      <c r="AP28" s="41"/>
      <c r="AQ28" s="42">
        <f>AQ26-AQ27</f>
        <v>0.57887999999999806</v>
      </c>
      <c r="AR28" s="41"/>
      <c r="AS28" s="42">
        <f>AS26-AS27</f>
        <v>0.60263999999997964</v>
      </c>
      <c r="AT28" s="41"/>
      <c r="AU28" s="42">
        <f>AU26-AU27</f>
        <v>1.2247199999999978</v>
      </c>
      <c r="AV28" s="41"/>
      <c r="AW28" s="42">
        <f>AW26-AW27</f>
        <v>1.105920000000026</v>
      </c>
      <c r="AX28" s="41"/>
      <c r="AY28" s="42">
        <f>AY26-AY27</f>
        <v>0.57887999999999806</v>
      </c>
      <c r="AZ28" s="41"/>
      <c r="BA28" s="42">
        <f>BA26-BA27</f>
        <v>0.60263999999997964</v>
      </c>
    </row>
    <row r="29" spans="1:53" s="40" customFormat="1">
      <c r="A29" s="42" t="s">
        <v>129</v>
      </c>
      <c r="B29" s="42"/>
      <c r="C29" s="42" t="s">
        <v>132</v>
      </c>
      <c r="D29" s="42"/>
      <c r="E29" s="42" t="s">
        <v>132</v>
      </c>
      <c r="F29" s="42"/>
      <c r="G29" s="42" t="s">
        <v>132</v>
      </c>
      <c r="H29" s="42"/>
      <c r="I29" s="42" t="s">
        <v>132</v>
      </c>
      <c r="J29" s="42"/>
      <c r="K29" s="42" t="s">
        <v>132</v>
      </c>
      <c r="L29" s="42"/>
      <c r="M29" s="42" t="s">
        <v>132</v>
      </c>
      <c r="N29" s="42"/>
      <c r="O29" s="42" t="s">
        <v>132</v>
      </c>
      <c r="P29" s="42"/>
      <c r="Q29" s="42" t="s">
        <v>132</v>
      </c>
      <c r="R29" s="42"/>
      <c r="S29" s="42"/>
      <c r="T29" s="42"/>
      <c r="U29" s="42" t="s">
        <v>132</v>
      </c>
      <c r="V29" s="42"/>
      <c r="W29" s="42" t="s">
        <v>132</v>
      </c>
      <c r="X29" s="42"/>
      <c r="Y29" s="42" t="s">
        <v>132</v>
      </c>
      <c r="Z29" s="42"/>
      <c r="AA29" s="42" t="s">
        <v>132</v>
      </c>
      <c r="AB29" s="42"/>
      <c r="AC29" s="42" t="s">
        <v>132</v>
      </c>
      <c r="AD29" s="42"/>
      <c r="AE29" s="42" t="s">
        <v>132</v>
      </c>
      <c r="AF29" s="42"/>
      <c r="AG29" s="42" t="s">
        <v>132</v>
      </c>
      <c r="AH29" s="42"/>
      <c r="AI29" s="42" t="s">
        <v>132</v>
      </c>
      <c r="AJ29" s="42"/>
      <c r="AK29" s="42"/>
      <c r="AL29" s="42"/>
      <c r="AM29" s="42" t="s">
        <v>132</v>
      </c>
      <c r="AN29" s="42"/>
      <c r="AO29" s="42" t="s">
        <v>132</v>
      </c>
      <c r="AP29" s="42"/>
      <c r="AQ29" s="42" t="s">
        <v>132</v>
      </c>
      <c r="AR29" s="42"/>
      <c r="AS29" s="42" t="s">
        <v>132</v>
      </c>
      <c r="AT29" s="42"/>
      <c r="AU29" s="42" t="s">
        <v>132</v>
      </c>
      <c r="AV29" s="42"/>
      <c r="AW29" s="42" t="s">
        <v>132</v>
      </c>
      <c r="AX29" s="42"/>
      <c r="AY29" s="42" t="s">
        <v>132</v>
      </c>
      <c r="AZ29" s="42"/>
      <c r="BA29" s="42" t="s">
        <v>132</v>
      </c>
    </row>
    <row r="31" spans="1:53">
      <c r="A31" s="74" t="s">
        <v>6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7"/>
      <c r="O31" s="77"/>
      <c r="P31" s="77"/>
      <c r="Q31" s="77"/>
    </row>
    <row r="32" spans="1:53">
      <c r="A32" s="78" t="s">
        <v>92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</row>
    <row r="33" spans="1:27">
      <c r="A33" s="91" t="s">
        <v>125</v>
      </c>
      <c r="B33" s="91"/>
      <c r="C33" s="91"/>
      <c r="D33" s="91"/>
      <c r="E33" s="91"/>
      <c r="F33" s="91"/>
      <c r="G33" s="91"/>
      <c r="H33" s="91"/>
      <c r="I33" s="23"/>
      <c r="J33" s="91" t="s">
        <v>126</v>
      </c>
      <c r="K33" s="91"/>
      <c r="L33" s="91"/>
      <c r="M33" s="91"/>
      <c r="N33" s="91"/>
      <c r="O33" s="91"/>
      <c r="P33" s="91"/>
      <c r="Q33" s="91"/>
      <c r="R33" s="23"/>
      <c r="S33" s="23"/>
      <c r="T33" s="54" t="s">
        <v>113</v>
      </c>
      <c r="U33" s="54"/>
      <c r="V33" s="54"/>
      <c r="W33" s="54"/>
      <c r="X33" s="54"/>
      <c r="Y33" s="54"/>
      <c r="Z33" s="54"/>
      <c r="AA33" s="54"/>
    </row>
    <row r="34" spans="1:27">
      <c r="A34" s="57" t="s">
        <v>108</v>
      </c>
      <c r="B34" s="62"/>
      <c r="C34" s="62"/>
      <c r="D34" s="58"/>
      <c r="E34" s="59" t="s">
        <v>109</v>
      </c>
      <c r="F34" s="60"/>
      <c r="G34" s="60"/>
      <c r="H34" s="61"/>
      <c r="J34" s="57" t="s">
        <v>108</v>
      </c>
      <c r="K34" s="62"/>
      <c r="L34" s="62"/>
      <c r="M34" s="58"/>
      <c r="N34" s="57" t="s">
        <v>109</v>
      </c>
      <c r="O34" s="62"/>
      <c r="P34" s="62"/>
      <c r="Q34" s="58"/>
      <c r="T34" s="57" t="s">
        <v>108</v>
      </c>
      <c r="U34" s="62"/>
      <c r="V34" s="62"/>
      <c r="W34" s="58"/>
      <c r="X34" s="59" t="s">
        <v>109</v>
      </c>
      <c r="Y34" s="60"/>
      <c r="Z34" s="60"/>
      <c r="AA34" s="61"/>
    </row>
    <row r="35" spans="1:27">
      <c r="A35" s="28">
        <v>1</v>
      </c>
      <c r="B35" s="28">
        <v>61.1</v>
      </c>
      <c r="C35" s="63" t="s">
        <v>100</v>
      </c>
      <c r="D35" s="64"/>
      <c r="E35" s="28">
        <v>1</v>
      </c>
      <c r="F35" s="28">
        <v>57.1</v>
      </c>
      <c r="G35" s="69" t="s">
        <v>100</v>
      </c>
      <c r="H35" s="56"/>
      <c r="J35" s="28">
        <v>1</v>
      </c>
      <c r="K35" s="28">
        <v>59.1</v>
      </c>
      <c r="L35" s="63" t="s">
        <v>100</v>
      </c>
      <c r="M35" s="64"/>
      <c r="N35" s="28">
        <v>1</v>
      </c>
      <c r="O35" s="28">
        <v>58.7</v>
      </c>
      <c r="P35" s="69" t="s">
        <v>100</v>
      </c>
      <c r="Q35" s="56"/>
      <c r="T35" s="28">
        <v>1</v>
      </c>
      <c r="U35" s="28">
        <v>61.1</v>
      </c>
      <c r="V35" s="63" t="s">
        <v>100</v>
      </c>
      <c r="W35" s="64"/>
      <c r="X35" s="28">
        <v>1</v>
      </c>
      <c r="Y35" s="28">
        <v>61.1</v>
      </c>
      <c r="Z35" s="69" t="s">
        <v>100</v>
      </c>
      <c r="AA35" s="56"/>
    </row>
    <row r="36" spans="1:27">
      <c r="A36" s="28">
        <v>2</v>
      </c>
      <c r="B36" s="28">
        <v>59.1</v>
      </c>
      <c r="C36" s="65"/>
      <c r="D36" s="66"/>
      <c r="E36" s="28">
        <v>2</v>
      </c>
      <c r="F36" s="28">
        <v>57.8</v>
      </c>
      <c r="G36" s="70"/>
      <c r="H36" s="71"/>
      <c r="J36" s="28">
        <v>2</v>
      </c>
      <c r="K36" s="28">
        <v>60.4</v>
      </c>
      <c r="L36" s="65"/>
      <c r="M36" s="66"/>
      <c r="N36" s="28">
        <v>2</v>
      </c>
      <c r="O36" s="28">
        <v>61.1</v>
      </c>
      <c r="P36" s="70"/>
      <c r="Q36" s="71"/>
      <c r="T36" s="28">
        <v>2</v>
      </c>
      <c r="U36" s="28">
        <v>54.5</v>
      </c>
      <c r="V36" s="65"/>
      <c r="W36" s="66"/>
      <c r="X36" s="28">
        <v>2</v>
      </c>
      <c r="Y36" s="28">
        <v>60.4</v>
      </c>
      <c r="Z36" s="70"/>
      <c r="AA36" s="71"/>
    </row>
    <row r="37" spans="1:27">
      <c r="A37" s="28">
        <v>3</v>
      </c>
      <c r="B37" s="28">
        <v>57.8</v>
      </c>
      <c r="C37" s="65"/>
      <c r="D37" s="66"/>
      <c r="E37" s="28">
        <v>3</v>
      </c>
      <c r="F37" s="28">
        <v>59.8</v>
      </c>
      <c r="G37" s="70"/>
      <c r="H37" s="71"/>
      <c r="J37" s="28">
        <v>3</v>
      </c>
      <c r="K37" s="28">
        <v>59.8</v>
      </c>
      <c r="L37" s="65"/>
      <c r="M37" s="66"/>
      <c r="N37" s="28">
        <v>3</v>
      </c>
      <c r="O37" s="28">
        <v>59.1</v>
      </c>
      <c r="P37" s="70"/>
      <c r="Q37" s="71"/>
      <c r="T37" s="28">
        <v>3</v>
      </c>
      <c r="U37" s="28">
        <v>56.5</v>
      </c>
      <c r="V37" s="65"/>
      <c r="W37" s="66"/>
      <c r="X37" s="28">
        <v>3</v>
      </c>
      <c r="Y37" s="28">
        <v>59.8</v>
      </c>
      <c r="Z37" s="70"/>
      <c r="AA37" s="71"/>
    </row>
    <row r="38" spans="1:27">
      <c r="A38" s="28">
        <v>4</v>
      </c>
      <c r="B38" s="28">
        <v>61.1</v>
      </c>
      <c r="C38" s="65"/>
      <c r="D38" s="66"/>
      <c r="E38" s="28">
        <v>4</v>
      </c>
      <c r="F38" s="28">
        <v>60.4</v>
      </c>
      <c r="G38" s="70"/>
      <c r="H38" s="71"/>
      <c r="J38" s="28">
        <v>4</v>
      </c>
      <c r="K38" s="28">
        <v>61.1</v>
      </c>
      <c r="L38" s="65"/>
      <c r="M38" s="66"/>
      <c r="N38" s="28">
        <v>4</v>
      </c>
      <c r="O38" s="28">
        <v>60.4</v>
      </c>
      <c r="P38" s="70"/>
      <c r="Q38" s="71"/>
      <c r="T38" s="28">
        <v>4</v>
      </c>
      <c r="U38" s="28">
        <v>59.1</v>
      </c>
      <c r="V38" s="65"/>
      <c r="W38" s="66"/>
      <c r="X38" s="28">
        <v>4</v>
      </c>
      <c r="Y38" s="28">
        <v>53.8</v>
      </c>
      <c r="Z38" s="70"/>
      <c r="AA38" s="71"/>
    </row>
    <row r="39" spans="1:27">
      <c r="A39" s="28">
        <v>5</v>
      </c>
      <c r="B39" s="28">
        <v>57.1</v>
      </c>
      <c r="C39" s="65"/>
      <c r="D39" s="66"/>
      <c r="E39" s="28">
        <v>5</v>
      </c>
      <c r="F39" s="28">
        <v>58.4</v>
      </c>
      <c r="G39" s="70"/>
      <c r="H39" s="71"/>
      <c r="J39" s="28">
        <v>5</v>
      </c>
      <c r="K39" s="28">
        <v>59.8</v>
      </c>
      <c r="L39" s="65"/>
      <c r="M39" s="66"/>
      <c r="N39" s="28">
        <v>5</v>
      </c>
      <c r="O39" s="28">
        <v>59.8</v>
      </c>
      <c r="P39" s="70"/>
      <c r="Q39" s="71"/>
      <c r="T39" s="28">
        <v>5</v>
      </c>
      <c r="U39" s="28">
        <v>54.5</v>
      </c>
      <c r="V39" s="65"/>
      <c r="W39" s="66"/>
      <c r="X39" s="28">
        <v>5</v>
      </c>
      <c r="Y39" s="28">
        <v>55.1</v>
      </c>
      <c r="Z39" s="70"/>
      <c r="AA39" s="71"/>
    </row>
    <row r="40" spans="1:27">
      <c r="A40" s="28">
        <v>6</v>
      </c>
      <c r="B40" s="28">
        <v>58.4</v>
      </c>
      <c r="C40" s="65"/>
      <c r="D40" s="66"/>
      <c r="E40" s="28">
        <v>6</v>
      </c>
      <c r="F40" s="28">
        <v>59.1</v>
      </c>
      <c r="G40" s="70"/>
      <c r="H40" s="71"/>
      <c r="J40" s="28">
        <v>6</v>
      </c>
      <c r="K40" s="28">
        <v>61.8</v>
      </c>
      <c r="L40" s="65"/>
      <c r="M40" s="66"/>
      <c r="N40" s="28">
        <v>6</v>
      </c>
      <c r="O40" s="28">
        <v>59.1</v>
      </c>
      <c r="P40" s="70"/>
      <c r="Q40" s="71"/>
      <c r="T40" s="28">
        <v>6</v>
      </c>
      <c r="U40" s="28">
        <v>54.5</v>
      </c>
      <c r="V40" s="65"/>
      <c r="W40" s="66"/>
      <c r="X40" s="28">
        <v>6</v>
      </c>
      <c r="Y40" s="28">
        <v>57.1</v>
      </c>
      <c r="Z40" s="70"/>
      <c r="AA40" s="71"/>
    </row>
    <row r="41" spans="1:27">
      <c r="A41" s="28">
        <v>7</v>
      </c>
      <c r="B41" s="28">
        <v>58.4</v>
      </c>
      <c r="C41" s="65"/>
      <c r="D41" s="66"/>
      <c r="E41" s="28">
        <v>7</v>
      </c>
      <c r="F41" s="28">
        <v>57.1</v>
      </c>
      <c r="G41" s="70"/>
      <c r="H41" s="71"/>
      <c r="J41" s="28">
        <v>7</v>
      </c>
      <c r="K41" s="28">
        <v>59.1</v>
      </c>
      <c r="L41" s="65"/>
      <c r="M41" s="66"/>
      <c r="N41" s="28">
        <v>7</v>
      </c>
      <c r="O41" s="28">
        <v>60.4</v>
      </c>
      <c r="P41" s="70"/>
      <c r="Q41" s="71"/>
      <c r="T41" s="28">
        <v>7</v>
      </c>
      <c r="U41" s="28">
        <v>53.8</v>
      </c>
      <c r="V41" s="65"/>
      <c r="W41" s="66"/>
      <c r="X41" s="28">
        <v>7</v>
      </c>
      <c r="Y41" s="28">
        <v>57.1</v>
      </c>
      <c r="Z41" s="70"/>
      <c r="AA41" s="71"/>
    </row>
    <row r="42" spans="1:27">
      <c r="A42" s="28">
        <v>8</v>
      </c>
      <c r="B42" s="28">
        <v>59.1</v>
      </c>
      <c r="C42" s="65"/>
      <c r="D42" s="66"/>
      <c r="E42" s="28">
        <v>8</v>
      </c>
      <c r="F42" s="28">
        <v>59.1</v>
      </c>
      <c r="G42" s="70"/>
      <c r="H42" s="71"/>
      <c r="J42" s="28">
        <v>8</v>
      </c>
      <c r="K42" s="28">
        <v>57.8</v>
      </c>
      <c r="L42" s="65"/>
      <c r="M42" s="66"/>
      <c r="N42" s="28">
        <v>8</v>
      </c>
      <c r="O42" s="28">
        <v>60.4</v>
      </c>
      <c r="P42" s="70"/>
      <c r="Q42" s="71"/>
      <c r="T42" s="28">
        <v>8</v>
      </c>
      <c r="U42" s="28">
        <v>61.8</v>
      </c>
      <c r="V42" s="65"/>
      <c r="W42" s="66"/>
      <c r="X42" s="28">
        <v>8</v>
      </c>
      <c r="Y42" s="28">
        <v>53.8</v>
      </c>
      <c r="Z42" s="70"/>
      <c r="AA42" s="71"/>
    </row>
    <row r="43" spans="1:27">
      <c r="A43" s="28">
        <v>9</v>
      </c>
      <c r="B43" s="28">
        <v>58.4</v>
      </c>
      <c r="C43" s="65"/>
      <c r="D43" s="66"/>
      <c r="E43" s="28">
        <v>9</v>
      </c>
      <c r="F43" s="28">
        <v>59.8</v>
      </c>
      <c r="G43" s="70"/>
      <c r="H43" s="71"/>
      <c r="J43" s="28">
        <v>9</v>
      </c>
      <c r="K43" s="28">
        <v>59.1</v>
      </c>
      <c r="L43" s="65"/>
      <c r="M43" s="66"/>
      <c r="N43" s="28">
        <v>9</v>
      </c>
      <c r="O43" s="28">
        <v>59.8</v>
      </c>
      <c r="P43" s="70"/>
      <c r="Q43" s="71"/>
      <c r="T43" s="28">
        <v>9</v>
      </c>
      <c r="U43" s="28">
        <v>61.1</v>
      </c>
      <c r="V43" s="65"/>
      <c r="W43" s="66"/>
      <c r="X43" s="28">
        <v>9</v>
      </c>
      <c r="Y43" s="28">
        <v>60.4</v>
      </c>
      <c r="Z43" s="70"/>
      <c r="AA43" s="71"/>
    </row>
    <row r="44" spans="1:27">
      <c r="A44" s="28">
        <v>10</v>
      </c>
      <c r="B44" s="28">
        <v>57.8</v>
      </c>
      <c r="C44" s="67"/>
      <c r="D44" s="68"/>
      <c r="E44" s="28">
        <v>10</v>
      </c>
      <c r="F44" s="28">
        <v>59.8</v>
      </c>
      <c r="G44" s="62"/>
      <c r="H44" s="58"/>
      <c r="J44" s="28">
        <v>10</v>
      </c>
      <c r="K44" s="28">
        <v>60.4</v>
      </c>
      <c r="L44" s="67"/>
      <c r="M44" s="68"/>
      <c r="N44" s="28">
        <v>10</v>
      </c>
      <c r="O44" s="28">
        <v>59.8</v>
      </c>
      <c r="P44" s="62"/>
      <c r="Q44" s="58"/>
      <c r="T44" s="28">
        <v>10</v>
      </c>
      <c r="U44" s="28">
        <v>59.1</v>
      </c>
      <c r="V44" s="67"/>
      <c r="W44" s="68"/>
      <c r="X44" s="28">
        <v>10</v>
      </c>
      <c r="Y44" s="28">
        <v>56.5</v>
      </c>
      <c r="Z44" s="62"/>
      <c r="AA44" s="58"/>
    </row>
    <row r="45" spans="1:27">
      <c r="A45" s="43" t="s">
        <v>141</v>
      </c>
      <c r="B45" s="43">
        <f>MAX(B35:B44)</f>
        <v>61.1</v>
      </c>
      <c r="C45" s="43"/>
      <c r="D45" s="43"/>
      <c r="E45" s="43" t="s">
        <v>141</v>
      </c>
      <c r="F45" s="43">
        <f>MAX(F35:F44)</f>
        <v>60.4</v>
      </c>
      <c r="G45" s="36"/>
      <c r="H45" s="36"/>
      <c r="J45" s="43" t="s">
        <v>141</v>
      </c>
      <c r="K45" s="43">
        <f>MAX(K35:K44)</f>
        <v>61.8</v>
      </c>
      <c r="L45" s="43"/>
      <c r="M45" s="43"/>
      <c r="N45" s="43" t="s">
        <v>141</v>
      </c>
      <c r="O45" s="43">
        <f>MAX(O35:O44)</f>
        <v>61.1</v>
      </c>
      <c r="P45" s="36"/>
      <c r="Q45" s="36"/>
      <c r="T45" s="43" t="s">
        <v>141</v>
      </c>
      <c r="U45" s="43">
        <f>MAX(U35:U44)</f>
        <v>61.8</v>
      </c>
      <c r="V45" s="43"/>
      <c r="W45" s="43"/>
      <c r="X45" s="43" t="s">
        <v>141</v>
      </c>
      <c r="Y45" s="43">
        <f>MAX(Y35:Y44)</f>
        <v>61.1</v>
      </c>
      <c r="Z45" s="36"/>
      <c r="AA45" s="36"/>
    </row>
    <row r="46" spans="1:27">
      <c r="A46" s="75" t="s">
        <v>133</v>
      </c>
      <c r="B46" s="75"/>
      <c r="C46" s="76" t="s">
        <v>134</v>
      </c>
      <c r="D46" s="76"/>
      <c r="E46" s="76" t="s">
        <v>135</v>
      </c>
      <c r="F46" s="76"/>
      <c r="G46" s="36"/>
      <c r="H46" s="36"/>
      <c r="J46" s="43"/>
      <c r="K46" s="43"/>
      <c r="L46" s="43"/>
      <c r="M46" s="43"/>
      <c r="N46" s="43"/>
      <c r="O46" s="43"/>
      <c r="P46" s="36"/>
      <c r="Q46" s="36"/>
      <c r="T46" s="43"/>
      <c r="U46" s="43"/>
      <c r="V46" s="43"/>
      <c r="W46" s="43"/>
      <c r="X46" s="43"/>
      <c r="Y46" s="43"/>
      <c r="Z46" s="36"/>
      <c r="AA46" s="36"/>
    </row>
    <row r="47" spans="1:27">
      <c r="A47" s="75" t="s">
        <v>128</v>
      </c>
      <c r="B47" s="75"/>
      <c r="C47" s="82" t="s">
        <v>132</v>
      </c>
      <c r="D47" s="83"/>
      <c r="E47" s="83"/>
      <c r="F47" s="84"/>
      <c r="G47" s="36"/>
      <c r="H47" s="36"/>
      <c r="J47" s="43"/>
      <c r="K47" s="43"/>
      <c r="L47" s="43"/>
      <c r="M47" s="43"/>
      <c r="N47" s="43"/>
      <c r="O47" s="43"/>
      <c r="P47" s="36"/>
      <c r="Q47" s="36"/>
      <c r="T47" s="43"/>
      <c r="U47" s="43"/>
      <c r="V47" s="43"/>
      <c r="W47" s="43"/>
      <c r="X47" s="43"/>
      <c r="Y47" s="43"/>
      <c r="Z47" s="36"/>
      <c r="AA47" s="36"/>
    </row>
    <row r="49" spans="1:18">
      <c r="A49" s="72" t="s">
        <v>150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3"/>
    </row>
    <row r="50" spans="1:18">
      <c r="A50" s="54" t="s">
        <v>101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23"/>
    </row>
    <row r="51" spans="1:18">
      <c r="A51" s="54" t="s">
        <v>111</v>
      </c>
      <c r="B51" s="54"/>
      <c r="C51" s="39"/>
      <c r="D51" s="54" t="s">
        <v>112</v>
      </c>
      <c r="E51" s="54"/>
      <c r="F51" s="22"/>
      <c r="G51" s="54" t="s">
        <v>113</v>
      </c>
      <c r="H51" s="54"/>
      <c r="I51" s="22"/>
      <c r="J51" s="22"/>
      <c r="K51" s="23"/>
      <c r="L51" s="23"/>
      <c r="O51" s="23"/>
      <c r="P51" s="23"/>
      <c r="Q51" s="23"/>
      <c r="R51" s="23"/>
    </row>
    <row r="52" spans="1:18">
      <c r="A52" s="54"/>
      <c r="B52" s="54"/>
      <c r="C52" s="39"/>
      <c r="D52" s="54"/>
      <c r="E52" s="54"/>
      <c r="F52" s="22"/>
      <c r="G52" s="54"/>
      <c r="H52" s="54"/>
      <c r="I52" s="22"/>
      <c r="J52" s="22"/>
      <c r="K52" s="23"/>
      <c r="L52" s="23"/>
      <c r="O52" s="23"/>
      <c r="P52" s="23"/>
      <c r="Q52" s="23"/>
      <c r="R52" s="23"/>
    </row>
    <row r="53" spans="1:18">
      <c r="A53" s="29" t="s">
        <v>110</v>
      </c>
      <c r="B53" s="29"/>
      <c r="C53" s="39"/>
      <c r="D53" s="29" t="s">
        <v>114</v>
      </c>
      <c r="E53" s="29" t="s">
        <v>144</v>
      </c>
      <c r="F53" s="22"/>
      <c r="G53" s="29" t="s">
        <v>146</v>
      </c>
      <c r="H53" s="29" t="s">
        <v>124</v>
      </c>
      <c r="I53" s="22"/>
      <c r="J53" s="22"/>
      <c r="K53" s="23"/>
      <c r="L53" s="23"/>
      <c r="O53" s="23"/>
      <c r="P53" s="23"/>
      <c r="Q53" s="23"/>
      <c r="R53" s="23"/>
    </row>
    <row r="54" spans="1:18">
      <c r="A54" s="23"/>
      <c r="B54" s="23"/>
      <c r="C54" s="39"/>
      <c r="D54" s="23"/>
      <c r="E54" s="23"/>
      <c r="F54" s="36"/>
      <c r="G54" s="23"/>
      <c r="H54" s="23"/>
      <c r="I54" s="36"/>
      <c r="J54" s="36"/>
      <c r="K54" s="23"/>
      <c r="L54" s="23"/>
      <c r="O54" s="23"/>
      <c r="P54" s="23"/>
      <c r="Q54" s="23"/>
      <c r="R54" s="23"/>
    </row>
    <row r="55" spans="1:18">
      <c r="A55" s="44" t="s">
        <v>137</v>
      </c>
      <c r="B55" s="44" t="s">
        <v>145</v>
      </c>
      <c r="C55" s="39"/>
      <c r="D55" s="23"/>
      <c r="E55" s="23"/>
      <c r="F55" s="36"/>
      <c r="G55" s="23"/>
      <c r="H55" s="23"/>
      <c r="I55" s="36"/>
      <c r="J55" s="36"/>
      <c r="K55" s="23"/>
      <c r="L55" s="23"/>
      <c r="O55" s="23"/>
      <c r="P55" s="23"/>
      <c r="Q55" s="23"/>
      <c r="R55" s="23"/>
    </row>
    <row r="56" spans="1:18">
      <c r="A56" s="44" t="s">
        <v>128</v>
      </c>
      <c r="B56" s="44" t="s">
        <v>132</v>
      </c>
      <c r="C56" s="39"/>
      <c r="D56" s="23"/>
      <c r="E56" s="23"/>
      <c r="F56" s="36"/>
      <c r="G56" s="23"/>
      <c r="H56" s="23"/>
      <c r="I56" s="36"/>
      <c r="J56" s="36"/>
      <c r="K56" s="23"/>
      <c r="L56" s="23"/>
      <c r="O56" s="23"/>
      <c r="P56" s="23"/>
      <c r="Q56" s="23"/>
      <c r="R56" s="23"/>
    </row>
    <row r="57" spans="1:18">
      <c r="M57" s="22"/>
      <c r="N57" s="22"/>
    </row>
    <row r="58" spans="1:18">
      <c r="A58" s="74" t="s">
        <v>10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</row>
    <row r="59" spans="1:18">
      <c r="A59" s="54" t="s">
        <v>101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</row>
    <row r="60" spans="1:18">
      <c r="A60" s="54" t="s">
        <v>102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</row>
    <row r="61" spans="1:18">
      <c r="A61" s="59" t="s">
        <v>111</v>
      </c>
      <c r="B61" s="60"/>
      <c r="C61" s="60"/>
      <c r="D61" s="61"/>
      <c r="E61" s="30"/>
      <c r="F61" s="59" t="s">
        <v>112</v>
      </c>
      <c r="G61" s="60"/>
      <c r="H61" s="60"/>
      <c r="I61" s="61"/>
      <c r="J61" s="34"/>
      <c r="K61" s="59" t="s">
        <v>113</v>
      </c>
      <c r="L61" s="60"/>
      <c r="M61" s="60"/>
      <c r="N61" s="61"/>
      <c r="O61" s="30"/>
      <c r="P61" s="34"/>
      <c r="Q61" s="31"/>
    </row>
    <row r="62" spans="1:18">
      <c r="A62" s="54" t="s">
        <v>99</v>
      </c>
      <c r="B62" s="54"/>
      <c r="C62" s="54" t="s">
        <v>118</v>
      </c>
      <c r="D62" s="54"/>
      <c r="E62" s="32"/>
      <c r="F62" s="54" t="s">
        <v>99</v>
      </c>
      <c r="G62" s="54"/>
      <c r="H62" s="54" t="s">
        <v>120</v>
      </c>
      <c r="I62" s="54"/>
      <c r="J62" s="35"/>
      <c r="K62" s="54" t="s">
        <v>99</v>
      </c>
      <c r="L62" s="54"/>
      <c r="M62" s="54" t="s">
        <v>122</v>
      </c>
      <c r="N62" s="54"/>
      <c r="O62" s="32"/>
      <c r="P62" s="35"/>
      <c r="Q62" s="33"/>
    </row>
    <row r="63" spans="1:18">
      <c r="A63" s="54" t="s">
        <v>95</v>
      </c>
      <c r="B63" s="54"/>
      <c r="C63" s="54" t="s">
        <v>119</v>
      </c>
      <c r="D63" s="54"/>
      <c r="E63" s="26"/>
      <c r="F63" s="54" t="s">
        <v>95</v>
      </c>
      <c r="G63" s="54"/>
      <c r="H63" s="54" t="s">
        <v>119</v>
      </c>
      <c r="I63" s="54"/>
      <c r="J63" s="24"/>
      <c r="K63" s="54" t="s">
        <v>95</v>
      </c>
      <c r="L63" s="54"/>
      <c r="M63" s="54" t="s">
        <v>121</v>
      </c>
      <c r="N63" s="54"/>
      <c r="O63" s="26"/>
      <c r="P63" s="24"/>
      <c r="Q63" s="25"/>
    </row>
    <row r="64" spans="1:18">
      <c r="A64" s="36"/>
      <c r="B64" s="36"/>
      <c r="C64" s="36"/>
      <c r="D64" s="36"/>
      <c r="E64" s="23"/>
      <c r="F64" s="36"/>
      <c r="G64" s="36"/>
      <c r="H64" s="36"/>
      <c r="I64" s="36"/>
      <c r="J64" s="23"/>
      <c r="K64" s="36"/>
      <c r="L64" s="36"/>
      <c r="M64" s="36"/>
      <c r="N64" s="36"/>
      <c r="O64" s="23"/>
      <c r="P64" s="23"/>
      <c r="Q64" s="23"/>
    </row>
    <row r="65" spans="1:17">
      <c r="A65" s="75" t="s">
        <v>133</v>
      </c>
      <c r="B65" s="75"/>
      <c r="C65" s="76" t="s">
        <v>147</v>
      </c>
      <c r="D65" s="76"/>
      <c r="E65" s="76" t="s">
        <v>135</v>
      </c>
      <c r="F65" s="76"/>
      <c r="G65" s="36"/>
      <c r="H65" s="36"/>
      <c r="I65" s="36"/>
      <c r="J65" s="23"/>
      <c r="K65" s="36"/>
      <c r="L65" s="36"/>
      <c r="M65" s="36"/>
      <c r="N65" s="36"/>
      <c r="O65" s="23"/>
      <c r="P65" s="23"/>
      <c r="Q65" s="23"/>
    </row>
    <row r="66" spans="1:17">
      <c r="A66" s="75" t="s">
        <v>148</v>
      </c>
      <c r="B66" s="75"/>
      <c r="C66" s="76" t="s">
        <v>149</v>
      </c>
      <c r="D66" s="76"/>
      <c r="E66" s="76" t="s">
        <v>136</v>
      </c>
      <c r="F66" s="76"/>
      <c r="G66" s="36"/>
      <c r="H66" s="36"/>
      <c r="I66" s="36"/>
      <c r="J66" s="23"/>
      <c r="K66" s="36"/>
      <c r="L66" s="36"/>
      <c r="M66" s="36"/>
      <c r="N66" s="36"/>
      <c r="O66" s="23"/>
      <c r="P66" s="23"/>
      <c r="Q66" s="23"/>
    </row>
    <row r="67" spans="1:17">
      <c r="A67" s="75" t="s">
        <v>128</v>
      </c>
      <c r="B67" s="75"/>
      <c r="C67" s="79"/>
      <c r="D67" s="80"/>
      <c r="E67" s="80"/>
      <c r="F67" s="81"/>
      <c r="G67" s="36"/>
      <c r="H67" s="36"/>
      <c r="I67" s="36"/>
      <c r="J67" s="23"/>
      <c r="K67" s="36"/>
      <c r="L67" s="36"/>
      <c r="M67" s="36"/>
      <c r="N67" s="36"/>
      <c r="O67" s="23"/>
      <c r="P67" s="23"/>
      <c r="Q67" s="23"/>
    </row>
    <row r="69" spans="1:17">
      <c r="A69" s="72" t="s">
        <v>11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3"/>
    </row>
    <row r="70" spans="1:17">
      <c r="A70" s="54" t="s">
        <v>111</v>
      </c>
      <c r="B70" s="54"/>
      <c r="C70" s="54"/>
      <c r="D70" s="54"/>
      <c r="F70" s="54" t="s">
        <v>115</v>
      </c>
      <c r="G70" s="54"/>
      <c r="H70" s="54"/>
      <c r="I70" s="54"/>
      <c r="K70" s="54" t="s">
        <v>116</v>
      </c>
      <c r="L70" s="54"/>
      <c r="M70" s="54"/>
      <c r="N70" s="54"/>
    </row>
    <row r="71" spans="1:17">
      <c r="A71" s="29" t="s">
        <v>99</v>
      </c>
      <c r="B71" s="29"/>
      <c r="C71" s="55" t="s">
        <v>117</v>
      </c>
      <c r="D71" s="56"/>
      <c r="F71" s="29" t="s">
        <v>99</v>
      </c>
      <c r="G71" s="29"/>
      <c r="H71" s="55" t="s">
        <v>127</v>
      </c>
      <c r="I71" s="56"/>
      <c r="K71" s="54" t="s">
        <v>99</v>
      </c>
      <c r="L71" s="54"/>
      <c r="M71" s="55" t="s">
        <v>123</v>
      </c>
      <c r="N71" s="56"/>
    </row>
    <row r="72" spans="1:17">
      <c r="A72" s="29" t="s">
        <v>103</v>
      </c>
      <c r="B72" s="29"/>
      <c r="C72" s="57"/>
      <c r="D72" s="58"/>
      <c r="F72" s="29" t="s">
        <v>103</v>
      </c>
      <c r="G72" s="29"/>
      <c r="H72" s="57"/>
      <c r="I72" s="58"/>
      <c r="K72" s="54" t="s">
        <v>103</v>
      </c>
      <c r="L72" s="54"/>
      <c r="M72" s="57"/>
      <c r="N72" s="58"/>
    </row>
    <row r="73" spans="1:17">
      <c r="A73" s="23"/>
      <c r="B73" s="23"/>
      <c r="C73" s="36"/>
      <c r="D73" s="36"/>
      <c r="F73" s="23"/>
      <c r="G73" s="23"/>
      <c r="H73" s="36"/>
      <c r="I73" s="36"/>
      <c r="K73" s="36"/>
      <c r="L73" s="36"/>
      <c r="M73" s="36"/>
      <c r="N73" s="36"/>
    </row>
    <row r="74" spans="1:17">
      <c r="A74" s="85" t="s">
        <v>140</v>
      </c>
      <c r="B74" s="86"/>
      <c r="C74" s="86"/>
      <c r="D74" s="86"/>
      <c r="E74" s="86"/>
      <c r="F74" s="87"/>
      <c r="G74" s="23"/>
      <c r="H74" s="36"/>
      <c r="I74" s="36"/>
      <c r="K74" s="36"/>
      <c r="L74" s="36"/>
      <c r="M74" s="36"/>
      <c r="N74" s="36"/>
    </row>
    <row r="75" spans="1:17">
      <c r="A75" s="88"/>
      <c r="B75" s="89"/>
      <c r="C75" s="89"/>
      <c r="D75" s="89"/>
      <c r="E75" s="89"/>
      <c r="F75" s="90"/>
      <c r="G75" s="23"/>
      <c r="H75" s="36"/>
      <c r="I75" s="36"/>
      <c r="K75" s="36"/>
      <c r="L75" s="36"/>
      <c r="M75" s="36"/>
      <c r="N75" s="36"/>
    </row>
    <row r="76" spans="1:17">
      <c r="A76" s="75" t="s">
        <v>128</v>
      </c>
      <c r="B76" s="75"/>
      <c r="C76" s="82" t="s">
        <v>132</v>
      </c>
      <c r="D76" s="83"/>
      <c r="E76" s="83"/>
      <c r="F76" s="84"/>
      <c r="G76" s="23"/>
      <c r="H76" s="36"/>
      <c r="I76" s="36"/>
      <c r="K76" s="36"/>
      <c r="L76" s="36"/>
      <c r="M76" s="36"/>
      <c r="N76" s="36"/>
    </row>
    <row r="78" spans="1:17">
      <c r="A78" s="74" t="s">
        <v>13</v>
      </c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</row>
    <row r="79" spans="1:17">
      <c r="A79" s="54" t="s">
        <v>93</v>
      </c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</row>
    <row r="80" spans="1:17">
      <c r="A80" s="54" t="s">
        <v>104</v>
      </c>
      <c r="B80" s="54"/>
      <c r="C80" s="54"/>
      <c r="D80" s="54"/>
      <c r="E80" s="57" t="s">
        <v>103</v>
      </c>
      <c r="F80" s="62"/>
      <c r="G80" s="62"/>
      <c r="H80" s="58"/>
      <c r="J80" s="28">
        <v>1.66</v>
      </c>
      <c r="K80" s="28">
        <f t="shared" ref="K80:K82" si="19">360*(J80/1000)*60</f>
        <v>35.856000000000002</v>
      </c>
      <c r="M80" s="28">
        <v>1.825</v>
      </c>
      <c r="N80" s="28">
        <f t="shared" ref="N80:N82" si="20">360*(M80/1000)*60</f>
        <v>39.42</v>
      </c>
    </row>
    <row r="81" spans="1:17">
      <c r="A81" s="1" t="s">
        <v>111</v>
      </c>
      <c r="B81" s="1" t="s">
        <v>112</v>
      </c>
      <c r="C81" s="38" t="s">
        <v>113</v>
      </c>
      <c r="E81" s="1" t="s">
        <v>111</v>
      </c>
      <c r="F81" s="1" t="s">
        <v>112</v>
      </c>
      <c r="G81" s="1" t="s">
        <v>113</v>
      </c>
      <c r="J81" s="28">
        <v>1.722</v>
      </c>
      <c r="K81" s="28">
        <f t="shared" si="19"/>
        <v>37.1952</v>
      </c>
      <c r="M81" s="28">
        <v>1.724</v>
      </c>
      <c r="N81" s="28">
        <f t="shared" si="20"/>
        <v>37.238399999999999</v>
      </c>
    </row>
    <row r="82" spans="1:17">
      <c r="A82" s="28">
        <v>1.66</v>
      </c>
      <c r="B82" s="28">
        <v>1.722</v>
      </c>
      <c r="C82" s="38">
        <v>1.73</v>
      </c>
      <c r="E82" s="28">
        <v>1.7649999999999999</v>
      </c>
      <c r="F82" s="28">
        <v>1.724</v>
      </c>
      <c r="G82" s="28">
        <v>1.825</v>
      </c>
      <c r="J82" s="28">
        <v>1.73</v>
      </c>
      <c r="K82" s="28">
        <f t="shared" si="19"/>
        <v>37.368000000000002</v>
      </c>
      <c r="M82" s="28">
        <v>1.7649999999999999</v>
      </c>
      <c r="N82" s="28">
        <f t="shared" si="20"/>
        <v>38.123999999999995</v>
      </c>
    </row>
    <row r="83" spans="1:17">
      <c r="A83" s="39"/>
      <c r="B83" s="39"/>
      <c r="C83" s="39"/>
      <c r="E83" s="43"/>
      <c r="F83" s="43"/>
      <c r="G83" s="43"/>
    </row>
    <row r="84" spans="1:17">
      <c r="A84" s="75" t="s">
        <v>138</v>
      </c>
      <c r="B84" s="75"/>
      <c r="C84" s="76" t="s">
        <v>151</v>
      </c>
      <c r="D84" s="76"/>
      <c r="E84" s="43"/>
      <c r="F84" s="43"/>
      <c r="G84" s="43"/>
    </row>
    <row r="85" spans="1:17">
      <c r="A85" s="75" t="s">
        <v>128</v>
      </c>
      <c r="B85" s="75"/>
      <c r="C85" s="76" t="s">
        <v>132</v>
      </c>
      <c r="D85" s="76"/>
      <c r="E85" s="43"/>
      <c r="F85" s="43"/>
      <c r="G85" s="43"/>
    </row>
    <row r="87" spans="1:17">
      <c r="A87" s="72" t="s">
        <v>14</v>
      </c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3"/>
    </row>
    <row r="88" spans="1:17">
      <c r="A88" s="54" t="s">
        <v>93</v>
      </c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</row>
    <row r="89" spans="1:17">
      <c r="A89" s="54" t="s">
        <v>104</v>
      </c>
      <c r="B89" s="54"/>
      <c r="C89" s="54"/>
      <c r="D89" s="54"/>
      <c r="E89" s="57" t="s">
        <v>103</v>
      </c>
      <c r="F89" s="62"/>
      <c r="G89" s="62"/>
      <c r="H89" s="58"/>
    </row>
    <row r="90" spans="1:17">
      <c r="A90" s="1" t="s">
        <v>111</v>
      </c>
      <c r="B90" s="1" t="s">
        <v>112</v>
      </c>
      <c r="C90" s="38" t="s">
        <v>113</v>
      </c>
      <c r="E90" s="1" t="s">
        <v>111</v>
      </c>
      <c r="F90" s="1" t="s">
        <v>112</v>
      </c>
      <c r="G90" s="1" t="s">
        <v>113</v>
      </c>
      <c r="J90" s="28">
        <v>6.15</v>
      </c>
      <c r="K90" s="28">
        <f t="shared" ref="K90:K92" si="21">360*(J90/1000)*60</f>
        <v>132.84</v>
      </c>
      <c r="M90" s="28">
        <v>6.0270000000000001</v>
      </c>
      <c r="N90" s="28">
        <f t="shared" ref="N90" si="22">360*(M90/1000)*60</f>
        <v>130.1832</v>
      </c>
    </row>
    <row r="91" spans="1:17">
      <c r="A91" s="28">
        <v>6.15</v>
      </c>
      <c r="B91" s="28">
        <v>6.1580000000000004</v>
      </c>
      <c r="C91" s="38">
        <v>6.1689999999999996</v>
      </c>
      <c r="E91" s="28">
        <v>6.0270000000000001</v>
      </c>
      <c r="F91" s="28">
        <v>6.0190000000000001</v>
      </c>
      <c r="G91" s="28">
        <v>6.02</v>
      </c>
      <c r="J91" s="28">
        <v>6.15</v>
      </c>
      <c r="K91" s="28">
        <f t="shared" si="21"/>
        <v>132.84</v>
      </c>
      <c r="M91" s="28">
        <v>6.0190000000000001</v>
      </c>
      <c r="N91" s="28">
        <f t="shared" ref="N91:N92" si="23">360*(M91/1000)*60</f>
        <v>130.0104</v>
      </c>
    </row>
    <row r="92" spans="1:17">
      <c r="A92" s="43"/>
      <c r="B92" s="43"/>
      <c r="C92" s="39"/>
      <c r="E92" s="43"/>
      <c r="F92" s="43"/>
      <c r="G92" s="43"/>
      <c r="J92" s="28">
        <v>6.15</v>
      </c>
      <c r="K92" s="28">
        <f t="shared" si="21"/>
        <v>132.84</v>
      </c>
      <c r="M92" s="28">
        <v>6.02</v>
      </c>
      <c r="N92" s="28">
        <f t="shared" si="23"/>
        <v>130.03199999999998</v>
      </c>
    </row>
    <row r="93" spans="1:17" ht="32.25" customHeight="1">
      <c r="A93" s="75" t="s">
        <v>138</v>
      </c>
      <c r="B93" s="75"/>
      <c r="C93" s="92" t="s">
        <v>152</v>
      </c>
      <c r="D93" s="93"/>
      <c r="E93" s="43"/>
      <c r="F93" s="43"/>
      <c r="G93" s="43"/>
    </row>
    <row r="94" spans="1:17">
      <c r="A94" s="75" t="s">
        <v>128</v>
      </c>
      <c r="B94" s="75"/>
      <c r="C94" s="76" t="s">
        <v>132</v>
      </c>
      <c r="D94" s="76"/>
      <c r="E94" s="43"/>
      <c r="F94" s="43"/>
      <c r="G94" s="43"/>
    </row>
    <row r="95" spans="1:17">
      <c r="A95" s="43"/>
      <c r="B95" s="43"/>
      <c r="C95" s="39"/>
      <c r="E95" s="43"/>
      <c r="F95" s="43"/>
      <c r="G95" s="43"/>
    </row>
    <row r="97" spans="1:17">
      <c r="A97" s="72" t="s">
        <v>17</v>
      </c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3"/>
    </row>
    <row r="98" spans="1:17">
      <c r="A98" s="54" t="s">
        <v>93</v>
      </c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</row>
    <row r="101" spans="1:17">
      <c r="A101" s="75" t="s">
        <v>138</v>
      </c>
      <c r="B101" s="75"/>
      <c r="C101" s="76" t="s">
        <v>139</v>
      </c>
      <c r="D101" s="76"/>
    </row>
    <row r="102" spans="1:17">
      <c r="A102" s="75" t="s">
        <v>128</v>
      </c>
      <c r="B102" s="75"/>
      <c r="C102" s="76" t="s">
        <v>132</v>
      </c>
      <c r="D102" s="76"/>
    </row>
  </sheetData>
  <mergeCells count="108">
    <mergeCell ref="A94:B94"/>
    <mergeCell ref="C94:D94"/>
    <mergeCell ref="A102:B102"/>
    <mergeCell ref="C102:D102"/>
    <mergeCell ref="A101:B101"/>
    <mergeCell ref="C101:D101"/>
    <mergeCell ref="A85:B85"/>
    <mergeCell ref="A84:B84"/>
    <mergeCell ref="C85:D85"/>
    <mergeCell ref="C84:D84"/>
    <mergeCell ref="A93:B93"/>
    <mergeCell ref="C93:D93"/>
    <mergeCell ref="A97:Q97"/>
    <mergeCell ref="A98:Q98"/>
    <mergeCell ref="A76:B76"/>
    <mergeCell ref="C67:F67"/>
    <mergeCell ref="C76:F76"/>
    <mergeCell ref="A74:F75"/>
    <mergeCell ref="G35:H44"/>
    <mergeCell ref="A33:H33"/>
    <mergeCell ref="J33:Q33"/>
    <mergeCell ref="C66:D66"/>
    <mergeCell ref="E66:F66"/>
    <mergeCell ref="A67:B67"/>
    <mergeCell ref="C46:D46"/>
    <mergeCell ref="E46:F46"/>
    <mergeCell ref="A47:B47"/>
    <mergeCell ref="C47:F47"/>
    <mergeCell ref="A49:Q49"/>
    <mergeCell ref="A46:B46"/>
    <mergeCell ref="A50:Q50"/>
    <mergeCell ref="F62:G62"/>
    <mergeCell ref="H62:I62"/>
    <mergeCell ref="F63:G63"/>
    <mergeCell ref="H63:I63"/>
    <mergeCell ref="A51:B52"/>
    <mergeCell ref="D51:E52"/>
    <mergeCell ref="A1:Q1"/>
    <mergeCell ref="A31:Q31"/>
    <mergeCell ref="A32:Q32"/>
    <mergeCell ref="B3:E3"/>
    <mergeCell ref="F3:I3"/>
    <mergeCell ref="J3:M3"/>
    <mergeCell ref="N3:Q3"/>
    <mergeCell ref="J2:Q2"/>
    <mergeCell ref="B2:I2"/>
    <mergeCell ref="A78:Q78"/>
    <mergeCell ref="A58:Q58"/>
    <mergeCell ref="A61:D61"/>
    <mergeCell ref="A69:Q69"/>
    <mergeCell ref="A59:Q59"/>
    <mergeCell ref="A60:Q60"/>
    <mergeCell ref="A89:D89"/>
    <mergeCell ref="E89:H89"/>
    <mergeCell ref="A88:Q88"/>
    <mergeCell ref="A87:Q87"/>
    <mergeCell ref="F61:I61"/>
    <mergeCell ref="A65:B65"/>
    <mergeCell ref="C65:D65"/>
    <mergeCell ref="E65:F65"/>
    <mergeCell ref="A66:B66"/>
    <mergeCell ref="E80:H80"/>
    <mergeCell ref="A79:Q79"/>
    <mergeCell ref="A80:D80"/>
    <mergeCell ref="A70:D70"/>
    <mergeCell ref="F70:I70"/>
    <mergeCell ref="K70:N70"/>
    <mergeCell ref="A62:B62"/>
    <mergeCell ref="A63:B63"/>
    <mergeCell ref="C62:D62"/>
    <mergeCell ref="S1:AI1"/>
    <mergeCell ref="T2:AA2"/>
    <mergeCell ref="AB2:AI2"/>
    <mergeCell ref="T3:W3"/>
    <mergeCell ref="X3:AA3"/>
    <mergeCell ref="AB3:AE3"/>
    <mergeCell ref="AF3:AI3"/>
    <mergeCell ref="AK1:BA1"/>
    <mergeCell ref="AL2:AS2"/>
    <mergeCell ref="AT2:BA2"/>
    <mergeCell ref="AL3:AO3"/>
    <mergeCell ref="AP3:AS3"/>
    <mergeCell ref="AT3:AW3"/>
    <mergeCell ref="AX3:BA3"/>
    <mergeCell ref="T33:AA33"/>
    <mergeCell ref="K71:L71"/>
    <mergeCell ref="K72:L72"/>
    <mergeCell ref="H71:I72"/>
    <mergeCell ref="M71:N72"/>
    <mergeCell ref="C71:D72"/>
    <mergeCell ref="K61:N61"/>
    <mergeCell ref="K62:L62"/>
    <mergeCell ref="M62:N62"/>
    <mergeCell ref="K63:L63"/>
    <mergeCell ref="M63:N63"/>
    <mergeCell ref="C63:D63"/>
    <mergeCell ref="T34:W34"/>
    <mergeCell ref="X34:AA34"/>
    <mergeCell ref="V35:W44"/>
    <mergeCell ref="Z35:AA44"/>
    <mergeCell ref="J34:M34"/>
    <mergeCell ref="N34:Q34"/>
    <mergeCell ref="L35:M44"/>
    <mergeCell ref="P35:Q44"/>
    <mergeCell ref="G51:H52"/>
    <mergeCell ref="C35:D44"/>
    <mergeCell ref="A34:D34"/>
    <mergeCell ref="E34:H34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NEMA test pratice</vt:lpstr>
    </vt:vector>
  </TitlesOfParts>
  <Company>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Xu, Hongbin (GE Lighting)</dc:creator>
  <cp:lastModifiedBy>赵磊</cp:lastModifiedBy>
  <dcterms:created xsi:type="dcterms:W3CDTF">2018-01-08T07:54:41Z</dcterms:created>
  <dcterms:modified xsi:type="dcterms:W3CDTF">2019-06-18T07:44:26Z</dcterms:modified>
</cp:coreProperties>
</file>